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ncurso Nacional\2026\Vagas\"/>
    </mc:Choice>
  </mc:AlternateContent>
  <xr:revisionPtr revIDLastSave="0" documentId="13_ncr:1_{B668D8BB-CC9E-4C68-BC11-C22D69311782}" xr6:coauthVersionLast="47" xr6:coauthVersionMax="47" xr10:uidLastSave="{00000000-0000-0000-0000-000000000000}"/>
  <bookViews>
    <workbookView xWindow="-28920" yWindow="-120" windowWidth="29040" windowHeight="15720" xr2:uid="{BA5A329F-0A51-41E0-9E49-6BE9671D9D85}"/>
  </bookViews>
  <sheets>
    <sheet name="Vag2026-2027_EaD" sheetId="1" r:id="rId1"/>
  </sheets>
  <definedNames>
    <definedName name="_xlnm._FilterDatabase" localSheetId="0" hidden="1">'Vag2026-2027_EaD'!$A$1:$W$4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  <c r="V15" i="1"/>
  <c r="P15" i="1"/>
  <c r="O14" i="1"/>
  <c r="W14" i="1" s="1"/>
  <c r="O13" i="1"/>
  <c r="W13" i="1" s="1"/>
  <c r="O12" i="1"/>
  <c r="W12" i="1" s="1"/>
  <c r="V11" i="1"/>
  <c r="P11" i="1"/>
  <c r="W10" i="1"/>
  <c r="W9" i="1"/>
  <c r="O8" i="1"/>
  <c r="W8" i="1" s="1"/>
  <c r="O7" i="1"/>
  <c r="O6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4" i="1"/>
  <c r="W20" i="1"/>
  <c r="W3" i="1"/>
  <c r="W19" i="1"/>
  <c r="W2" i="1"/>
  <c r="W16" i="1"/>
  <c r="W17" i="1"/>
  <c r="W18" i="1"/>
  <c r="W11" i="1" l="1"/>
  <c r="W7" i="1"/>
  <c r="W6" i="1"/>
  <c r="W15" i="1"/>
</calcChain>
</file>

<file path=xl/sharedStrings.xml><?xml version="1.0" encoding="utf-8"?>
<sst xmlns="http://schemas.openxmlformats.org/spreadsheetml/2006/main" count="385" uniqueCount="174">
  <si>
    <t>TIPO_INSTITUICAO</t>
  </si>
  <si>
    <t>COD_IES</t>
  </si>
  <si>
    <t>CURSO</t>
  </si>
  <si>
    <t>ECTS</t>
  </si>
  <si>
    <t>TIPO_CURSO</t>
  </si>
  <si>
    <t>COD_AREA_CNAEF</t>
  </si>
  <si>
    <t>Privado</t>
  </si>
  <si>
    <t>Licenciatura - 1º ciclo</t>
  </si>
  <si>
    <t>Universitário</t>
  </si>
  <si>
    <t>2200</t>
  </si>
  <si>
    <t>Universidade Católica Portuguesa</t>
  </si>
  <si>
    <t>2270</t>
  </si>
  <si>
    <t>Universidade Católica Portuguesa - Faculdade de Ciências Económicas e Empresariais</t>
  </si>
  <si>
    <t>R/A-Cr 2/2023</t>
  </si>
  <si>
    <t>Gestão Comercial e de Retalho - Executiva (regime de ensino a distância)</t>
  </si>
  <si>
    <t>L300</t>
  </si>
  <si>
    <t>345 - Gestão e Administração</t>
  </si>
  <si>
    <t>2220</t>
  </si>
  <si>
    <t>Universidade Católica Portuguesa - Faculdade de Ciências Humanas</t>
  </si>
  <si>
    <t>R/A-Cr 2/2026</t>
  </si>
  <si>
    <t>Filosofia (regime de ensino a distância)</t>
  </si>
  <si>
    <t>L421</t>
  </si>
  <si>
    <t>220 - Humanidades</t>
  </si>
  <si>
    <t>2240</t>
  </si>
  <si>
    <t>Universidade Católica Portuguesa - Faculdade de Teologia</t>
  </si>
  <si>
    <t>R/A-Cr 2/2022</t>
  </si>
  <si>
    <t>Ciências Religiosas (regime de ensino a distância)</t>
  </si>
  <si>
    <t>L249</t>
  </si>
  <si>
    <t>221 - Religião e Teologia</t>
  </si>
  <si>
    <t>Cod Curso</t>
  </si>
  <si>
    <t>Cod_UO</t>
  </si>
  <si>
    <t>Instituição de ensino superior - unidade orgânica</t>
  </si>
  <si>
    <t>Instituição de ensino superior</t>
  </si>
  <si>
    <t>N.º Registo Inicial</t>
  </si>
  <si>
    <t>LMA 
(limite máximo de admissões)</t>
  </si>
  <si>
    <t>Titulares ensino secundário + prova de avaliação conhecimentos</t>
  </si>
  <si>
    <t>Maiores 23 (M23)</t>
  </si>
  <si>
    <t xml:space="preserve"> Titulares de Diploma de Especialização Tecnológica (TDET)</t>
  </si>
  <si>
    <t>Titulares de Diploma de Técnico Superior Profissional (TDTSP)</t>
  </si>
  <si>
    <t>Titulares de outros Cursos Superiores (TOCS)</t>
  </si>
  <si>
    <t>Titulares de Cursos de Dupla Certificação (TCDC)</t>
  </si>
  <si>
    <t>Estudantes Internacionais 
(EI)</t>
  </si>
  <si>
    <t>Mudança de par instituição/curso
(MPIC)</t>
  </si>
  <si>
    <t>Total vagas 2026-2027</t>
  </si>
  <si>
    <t>Vagas 
2026-2027</t>
  </si>
  <si>
    <t>Público</t>
  </si>
  <si>
    <t>Politécnico</t>
  </si>
  <si>
    <t>3020</t>
  </si>
  <si>
    <t>Instituto Politécnico de Beja</t>
  </si>
  <si>
    <t>3023</t>
  </si>
  <si>
    <t>Instituto Politécnico de Beja - Escola Superior de Tecnologia e de Gestão</t>
  </si>
  <si>
    <t>R/A-Cr 89/2024</t>
  </si>
  <si>
    <t>Solicitadoria (regime de ensino a distância)</t>
  </si>
  <si>
    <t>8437</t>
  </si>
  <si>
    <t>380 - Direito</t>
  </si>
  <si>
    <t>4141</t>
  </si>
  <si>
    <t>Escola Superior de Negócios Atlântico</t>
  </si>
  <si>
    <t>R/A-Cr 260/2021</t>
  </si>
  <si>
    <t>Gestão e Negócios (regime de ensino a distância)</t>
  </si>
  <si>
    <t>L245</t>
  </si>
  <si>
    <t>340 - Ciências Empresariais</t>
  </si>
  <si>
    <t>3100</t>
  </si>
  <si>
    <t>Instituto Politécnico de Leiria</t>
  </si>
  <si>
    <t>3101</t>
  </si>
  <si>
    <t>Instituto Politécnico de Leiria - Escola Superior de Educação e Ciências Sociais</t>
  </si>
  <si>
    <t>R/A-Cr 13/2023</t>
  </si>
  <si>
    <t>Relações Humanas e Comunicação Organizacional (regime de ensino a distância)</t>
  </si>
  <si>
    <t>8476</t>
  </si>
  <si>
    <t>4155</t>
  </si>
  <si>
    <t>Instituto Português de Administração de Marketing do Porto</t>
  </si>
  <si>
    <t>R/A-Cr 40/2024</t>
  </si>
  <si>
    <t>Gestão de Marketing (regime de ensino a distância)</t>
  </si>
  <si>
    <t>L340</t>
  </si>
  <si>
    <t>342 - Marketing e Publicidade</t>
  </si>
  <si>
    <t>3030</t>
  </si>
  <si>
    <t>Instituto Politécnico do Cávado e do Ave</t>
  </si>
  <si>
    <t>3031</t>
  </si>
  <si>
    <t>Instituto Politécnico do Cávado e do Ave - Escola Superior de Gestão</t>
  </si>
  <si>
    <t>R/A-Cr 200/2025</t>
  </si>
  <si>
    <t>Gestão Pública (regime de ensino a distância)</t>
  </si>
  <si>
    <t>8402</t>
  </si>
  <si>
    <t>2750</t>
  </si>
  <si>
    <t>Universidade Fernando Pessoa</t>
  </si>
  <si>
    <t>R/A-Cr 311/2021</t>
  </si>
  <si>
    <t>Criminologia (regime de ensino a distância)</t>
  </si>
  <si>
    <t>L247</t>
  </si>
  <si>
    <t>312 - Sociologia e Outros Estudos</t>
  </si>
  <si>
    <t>Universidade Europeia</t>
  </si>
  <si>
    <t>4350</t>
  </si>
  <si>
    <t>R/A-Cr 51/2026</t>
  </si>
  <si>
    <t>Animação 3D e Efeitos Visuais (regime de ensino a distância)</t>
  </si>
  <si>
    <t>L430</t>
  </si>
  <si>
    <t>213 - Audiovisuais e Produção dos Media</t>
  </si>
  <si>
    <t>R/A-Cr 130/2024</t>
  </si>
  <si>
    <t>Ciências Sociais (regime de ensino a distância)</t>
  </si>
  <si>
    <t>L353</t>
  </si>
  <si>
    <t>R/A-Cr 240/2022</t>
  </si>
  <si>
    <t>Ciências da Comunicação (regime de ensino a distância)</t>
  </si>
  <si>
    <t>L302</t>
  </si>
  <si>
    <t>321 - Jornalismo e Reportagem</t>
  </si>
  <si>
    <t>R/A-Cr 192/2022</t>
  </si>
  <si>
    <t>Contabilidade (regime de ensino a distância)</t>
  </si>
  <si>
    <t>8449</t>
  </si>
  <si>
    <t>344 - Contabilidade e Fiscalidade</t>
  </si>
  <si>
    <t>R/A-Cr 232/2025</t>
  </si>
  <si>
    <t>L409</t>
  </si>
  <si>
    <t>R/A-Cr 23/2024</t>
  </si>
  <si>
    <t>Design Visual (regime de ensino a distância)</t>
  </si>
  <si>
    <t>L336</t>
  </si>
  <si>
    <t>R/A-Cr 22/2024</t>
  </si>
  <si>
    <t>Engenharia Informática (regime de ensino a distância)</t>
  </si>
  <si>
    <t>L339</t>
  </si>
  <si>
    <t>481 - Ciências Informáticas</t>
  </si>
  <si>
    <t>R/A-Cr 113/2025</t>
  </si>
  <si>
    <t>Gestão (regime de ensino a distância)</t>
  </si>
  <si>
    <t>L383</t>
  </si>
  <si>
    <t>R/A-Cr 151/2022</t>
  </si>
  <si>
    <t>Gestão de Empresas (regime de ensino a distância)</t>
  </si>
  <si>
    <t>L292</t>
  </si>
  <si>
    <t>R/A-Cr 141/2024</t>
  </si>
  <si>
    <t>Gestão de Recursos Humanos (regime de ensino a distância)</t>
  </si>
  <si>
    <t>L364</t>
  </si>
  <si>
    <t>R/A-Cr 26/2024</t>
  </si>
  <si>
    <t>Marketing (regime de ensino a distância)</t>
  </si>
  <si>
    <t>8123</t>
  </si>
  <si>
    <t>R/A-Cr 25/2026</t>
  </si>
  <si>
    <t>Marketing e Comunicação Publicitária (regime de ensino a distância)</t>
  </si>
  <si>
    <t>L422</t>
  </si>
  <si>
    <t>R/A-Cr 30/2024</t>
  </si>
  <si>
    <t>Psicologia (regime de ensino a distância)</t>
  </si>
  <si>
    <t>L341</t>
  </si>
  <si>
    <t>311 - Psicologia</t>
  </si>
  <si>
    <t>1400</t>
  </si>
  <si>
    <t>Universidade Aberta</t>
  </si>
  <si>
    <t>R/A-Cr 1094/2011</t>
  </si>
  <si>
    <t>Ciências Sociais</t>
  </si>
  <si>
    <t>9712</t>
  </si>
  <si>
    <t>R/A-Ef 1093/2011</t>
  </si>
  <si>
    <t>Ciências do Ambiente</t>
  </si>
  <si>
    <t>9379</t>
  </si>
  <si>
    <t>422 - Ciências do Ambiente</t>
  </si>
  <si>
    <t>R/A-Ef 1095/2011</t>
  </si>
  <si>
    <t>Educação</t>
  </si>
  <si>
    <t>9353</t>
  </si>
  <si>
    <t>142 - Ciências da Educação</t>
  </si>
  <si>
    <t>R/A-Cr 72/2017</t>
  </si>
  <si>
    <t>Engenharia Informática</t>
  </si>
  <si>
    <t>9119</t>
  </si>
  <si>
    <t>523 - Eletrónica e Automação</t>
  </si>
  <si>
    <t>R/A-Ef 1098/2011</t>
  </si>
  <si>
    <t>Estudos Europeus</t>
  </si>
  <si>
    <t>9135</t>
  </si>
  <si>
    <t>R/A-Ef 1100/2011</t>
  </si>
  <si>
    <t>Gestão</t>
  </si>
  <si>
    <t>9147</t>
  </si>
  <si>
    <t>R/A-Cr 29/2023</t>
  </si>
  <si>
    <t>Gestão de Vendas e do Retalho</t>
  </si>
  <si>
    <t>L317</t>
  </si>
  <si>
    <t>R/A-Ef 3385/2011</t>
  </si>
  <si>
    <t>História</t>
  </si>
  <si>
    <t>9181</t>
  </si>
  <si>
    <t>225 - História e Arqueologia</t>
  </si>
  <si>
    <t>R/A-Cr 55/2011</t>
  </si>
  <si>
    <t>Humanidades</t>
  </si>
  <si>
    <t>8461</t>
  </si>
  <si>
    <t>R/A-Ef 1102/2011</t>
  </si>
  <si>
    <t>Línguas Aplicadas</t>
  </si>
  <si>
    <t>9192</t>
  </si>
  <si>
    <t>222 - Línguas e Literaturas Estrangeiras</t>
  </si>
  <si>
    <t>R/A-Ef 1105/2011</t>
  </si>
  <si>
    <t>Matemática e Aplicações</t>
  </si>
  <si>
    <t>9835</t>
  </si>
  <si>
    <t>461 - Matemática</t>
  </si>
  <si>
    <t>SUB-SISTEMA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</si>
</sst>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A4AAC-EC5E-4B97-89D3-D695D39D82CB}">
  <dimension ref="A1:W34"/>
  <sheetViews>
    <sheetView tabSelected="1" zoomScale="80" zoomScaleNormal="80" workbookViewId="0">
      <pane ySplit="1" topLeftCell="A2" activePane="bottomLeft" state="frozen"/>
      <selection activeCell="G1" sqref="G1"/>
      <selection pane="bottomLeft" activeCell="A2" sqref="A2"/>
    </sheetView>
  </sheetViews>
  <sheetFormatPr defaultColWidth="8.7109375" defaultRowHeight="15" x14ac:dyDescent="0.25"/>
  <cols>
    <col min="1" max="1" width="9" style="1" customWidth="1"/>
    <col min="2" max="2" width="20.85546875" style="1" hidden="1" customWidth="1"/>
    <col min="3" max="3" width="9" style="1" hidden="1" customWidth="1"/>
    <col min="4" max="4" width="61.42578125" style="1" hidden="1" customWidth="1"/>
    <col min="5" max="5" width="9" style="1" customWidth="1"/>
    <col min="6" max="6" width="47.85546875" style="1" customWidth="1"/>
    <col min="7" max="7" width="17.28515625" style="1" customWidth="1"/>
    <col min="8" max="8" width="48.85546875" style="1" customWidth="1"/>
    <col min="9" max="9" width="9" style="1" customWidth="1"/>
    <col min="10" max="10" width="9" style="2" hidden="1" customWidth="1"/>
    <col min="11" max="11" width="22.140625" style="1" bestFit="1" customWidth="1"/>
    <col min="12" max="12" width="42.28515625" style="1" bestFit="1" customWidth="1"/>
    <col min="13" max="13" width="9" style="2" hidden="1" customWidth="1"/>
    <col min="14" max="14" width="9" style="1" customWidth="1"/>
    <col min="15" max="22" width="11.140625" style="1" customWidth="1"/>
    <col min="23" max="23" width="9" style="1" customWidth="1"/>
    <col min="24" max="16384" width="8.7109375" style="1"/>
  </cols>
  <sheetData>
    <row r="1" spans="1:23" s="4" customFormat="1" ht="89.25" x14ac:dyDescent="0.25">
      <c r="A1" s="6" t="s">
        <v>173</v>
      </c>
      <c r="B1" s="6" t="s">
        <v>0</v>
      </c>
      <c r="C1" s="6" t="s">
        <v>1</v>
      </c>
      <c r="D1" s="6" t="s">
        <v>32</v>
      </c>
      <c r="E1" s="6" t="s">
        <v>30</v>
      </c>
      <c r="F1" s="6" t="s">
        <v>31</v>
      </c>
      <c r="G1" s="6" t="s">
        <v>33</v>
      </c>
      <c r="H1" s="6" t="s">
        <v>2</v>
      </c>
      <c r="I1" s="6" t="s">
        <v>29</v>
      </c>
      <c r="J1" s="6" t="s">
        <v>3</v>
      </c>
      <c r="K1" s="6" t="s">
        <v>4</v>
      </c>
      <c r="L1" s="6" t="s">
        <v>5</v>
      </c>
      <c r="M1" s="3" t="s">
        <v>34</v>
      </c>
      <c r="N1" s="3" t="s">
        <v>44</v>
      </c>
      <c r="O1" s="3" t="s">
        <v>35</v>
      </c>
      <c r="P1" s="3" t="s">
        <v>36</v>
      </c>
      <c r="Q1" s="3" t="s">
        <v>37</v>
      </c>
      <c r="R1" s="3" t="s">
        <v>38</v>
      </c>
      <c r="S1" s="3" t="s">
        <v>39</v>
      </c>
      <c r="T1" s="3" t="s">
        <v>40</v>
      </c>
      <c r="U1" s="3" t="s">
        <v>41</v>
      </c>
      <c r="V1" s="3" t="s">
        <v>42</v>
      </c>
      <c r="W1" s="3" t="s">
        <v>43</v>
      </c>
    </row>
    <row r="2" spans="1:23" s="5" customFormat="1" ht="32.25" customHeight="1" x14ac:dyDescent="0.25">
      <c r="A2" s="7" t="s">
        <v>45</v>
      </c>
      <c r="B2" s="7" t="s">
        <v>46</v>
      </c>
      <c r="C2" s="7" t="s">
        <v>47</v>
      </c>
      <c r="D2" s="7" t="s">
        <v>48</v>
      </c>
      <c r="E2" s="7" t="s">
        <v>49</v>
      </c>
      <c r="F2" s="8" t="s">
        <v>50</v>
      </c>
      <c r="G2" s="7" t="s">
        <v>51</v>
      </c>
      <c r="H2" s="8" t="s">
        <v>52</v>
      </c>
      <c r="I2" s="7" t="s">
        <v>53</v>
      </c>
      <c r="J2" s="9">
        <v>180</v>
      </c>
      <c r="K2" s="7" t="s">
        <v>7</v>
      </c>
      <c r="L2" s="7" t="s">
        <v>54</v>
      </c>
      <c r="M2" s="9">
        <v>50</v>
      </c>
      <c r="N2" s="10">
        <v>0</v>
      </c>
      <c r="O2" s="10">
        <v>45</v>
      </c>
      <c r="P2" s="10">
        <v>5</v>
      </c>
      <c r="Q2" s="10">
        <v>0</v>
      </c>
      <c r="R2" s="10">
        <v>0</v>
      </c>
      <c r="S2" s="10">
        <v>0</v>
      </c>
      <c r="T2" s="10">
        <v>0</v>
      </c>
      <c r="U2" s="10">
        <v>0</v>
      </c>
      <c r="V2" s="10">
        <v>0</v>
      </c>
      <c r="W2" s="9">
        <f t="shared" ref="W2:W34" si="0">SUM(N2:V2)</f>
        <v>50</v>
      </c>
    </row>
    <row r="3" spans="1:23" s="5" customFormat="1" ht="32.25" customHeight="1" x14ac:dyDescent="0.25">
      <c r="A3" s="7" t="s">
        <v>45</v>
      </c>
      <c r="B3" s="7" t="s">
        <v>46</v>
      </c>
      <c r="C3" s="7" t="s">
        <v>61</v>
      </c>
      <c r="D3" s="7" t="s">
        <v>62</v>
      </c>
      <c r="E3" s="7" t="s">
        <v>63</v>
      </c>
      <c r="F3" s="8" t="s">
        <v>64</v>
      </c>
      <c r="G3" s="7" t="s">
        <v>65</v>
      </c>
      <c r="H3" s="8" t="s">
        <v>66</v>
      </c>
      <c r="I3" s="7" t="s">
        <v>67</v>
      </c>
      <c r="J3" s="9">
        <v>180</v>
      </c>
      <c r="K3" s="7" t="s">
        <v>7</v>
      </c>
      <c r="L3" s="7" t="s">
        <v>16</v>
      </c>
      <c r="M3" s="9">
        <v>27</v>
      </c>
      <c r="N3" s="10">
        <v>22</v>
      </c>
      <c r="O3" s="10"/>
      <c r="P3" s="10"/>
      <c r="Q3" s="10"/>
      <c r="R3" s="10"/>
      <c r="S3" s="10"/>
      <c r="T3" s="10"/>
      <c r="U3" s="10"/>
      <c r="V3" s="10">
        <v>5</v>
      </c>
      <c r="W3" s="9">
        <f t="shared" si="0"/>
        <v>27</v>
      </c>
    </row>
    <row r="4" spans="1:23" s="5" customFormat="1" ht="32.25" customHeight="1" x14ac:dyDescent="0.25">
      <c r="A4" s="7" t="s">
        <v>45</v>
      </c>
      <c r="B4" s="7" t="s">
        <v>46</v>
      </c>
      <c r="C4" s="7" t="s">
        <v>74</v>
      </c>
      <c r="D4" s="7" t="s">
        <v>75</v>
      </c>
      <c r="E4" s="7" t="s">
        <v>76</v>
      </c>
      <c r="F4" s="8" t="s">
        <v>77</v>
      </c>
      <c r="G4" s="7" t="s">
        <v>78</v>
      </c>
      <c r="H4" s="8" t="s">
        <v>79</v>
      </c>
      <c r="I4" s="7" t="s">
        <v>80</v>
      </c>
      <c r="J4" s="9">
        <v>180</v>
      </c>
      <c r="K4" s="7" t="s">
        <v>7</v>
      </c>
      <c r="L4" s="8" t="s">
        <v>16</v>
      </c>
      <c r="M4" s="9">
        <v>30</v>
      </c>
      <c r="N4" s="10"/>
      <c r="O4" s="10">
        <v>23</v>
      </c>
      <c r="P4" s="10">
        <v>5</v>
      </c>
      <c r="Q4" s="10"/>
      <c r="R4" s="10">
        <v>2</v>
      </c>
      <c r="S4" s="10"/>
      <c r="T4" s="10"/>
      <c r="U4" s="10"/>
      <c r="V4" s="10"/>
      <c r="W4" s="9">
        <f t="shared" si="0"/>
        <v>30</v>
      </c>
    </row>
    <row r="5" spans="1:23" s="5" customFormat="1" ht="32.25" customHeight="1" x14ac:dyDescent="0.25">
      <c r="A5" s="7" t="s">
        <v>45</v>
      </c>
      <c r="B5" s="7" t="s">
        <v>8</v>
      </c>
      <c r="C5" s="7" t="s">
        <v>132</v>
      </c>
      <c r="D5" s="7" t="s">
        <v>133</v>
      </c>
      <c r="E5" s="7" t="s">
        <v>132</v>
      </c>
      <c r="F5" s="8" t="s">
        <v>133</v>
      </c>
      <c r="G5" s="7" t="s">
        <v>134</v>
      </c>
      <c r="H5" s="8" t="s">
        <v>135</v>
      </c>
      <c r="I5" s="7" t="s">
        <v>136</v>
      </c>
      <c r="J5" s="9">
        <v>180</v>
      </c>
      <c r="K5" s="7" t="s">
        <v>7</v>
      </c>
      <c r="L5" s="7" t="s">
        <v>86</v>
      </c>
      <c r="M5" s="9">
        <v>214</v>
      </c>
      <c r="N5" s="10">
        <v>0</v>
      </c>
      <c r="O5" s="10">
        <v>15</v>
      </c>
      <c r="P5" s="10">
        <v>82</v>
      </c>
      <c r="Q5" s="10">
        <v>0</v>
      </c>
      <c r="R5" s="10">
        <v>0</v>
      </c>
      <c r="S5" s="10">
        <v>40</v>
      </c>
      <c r="T5" s="10">
        <v>0</v>
      </c>
      <c r="U5" s="10">
        <v>0</v>
      </c>
      <c r="V5" s="10">
        <v>77</v>
      </c>
      <c r="W5" s="9">
        <f t="shared" si="0"/>
        <v>214</v>
      </c>
    </row>
    <row r="6" spans="1:23" s="5" customFormat="1" ht="32.25" customHeight="1" x14ac:dyDescent="0.25">
      <c r="A6" s="7" t="s">
        <v>45</v>
      </c>
      <c r="B6" s="7" t="s">
        <v>8</v>
      </c>
      <c r="C6" s="7" t="s">
        <v>132</v>
      </c>
      <c r="D6" s="7" t="s">
        <v>133</v>
      </c>
      <c r="E6" s="7" t="s">
        <v>132</v>
      </c>
      <c r="F6" s="8" t="s">
        <v>133</v>
      </c>
      <c r="G6" s="7" t="s">
        <v>137</v>
      </c>
      <c r="H6" s="8" t="s">
        <v>138</v>
      </c>
      <c r="I6" s="7" t="s">
        <v>139</v>
      </c>
      <c r="J6" s="9">
        <v>180</v>
      </c>
      <c r="K6" s="7" t="s">
        <v>7</v>
      </c>
      <c r="L6" s="7" t="s">
        <v>140</v>
      </c>
      <c r="M6" s="9">
        <v>120</v>
      </c>
      <c r="N6" s="10">
        <v>0</v>
      </c>
      <c r="O6" s="10">
        <f>M6*0.05</f>
        <v>6</v>
      </c>
      <c r="P6" s="10">
        <v>46</v>
      </c>
      <c r="Q6" s="10">
        <v>0</v>
      </c>
      <c r="R6" s="10">
        <v>0</v>
      </c>
      <c r="S6" s="10">
        <v>25</v>
      </c>
      <c r="T6" s="10">
        <v>0</v>
      </c>
      <c r="U6" s="10">
        <v>0</v>
      </c>
      <c r="V6" s="10">
        <v>43</v>
      </c>
      <c r="W6" s="9">
        <f t="shared" si="0"/>
        <v>120</v>
      </c>
    </row>
    <row r="7" spans="1:23" s="5" customFormat="1" ht="32.25" customHeight="1" x14ac:dyDescent="0.25">
      <c r="A7" s="7" t="s">
        <v>45</v>
      </c>
      <c r="B7" s="7" t="s">
        <v>8</v>
      </c>
      <c r="C7" s="7" t="s">
        <v>132</v>
      </c>
      <c r="D7" s="7" t="s">
        <v>133</v>
      </c>
      <c r="E7" s="7" t="s">
        <v>132</v>
      </c>
      <c r="F7" s="8" t="s">
        <v>133</v>
      </c>
      <c r="G7" s="7" t="s">
        <v>141</v>
      </c>
      <c r="H7" s="8" t="s">
        <v>142</v>
      </c>
      <c r="I7" s="7" t="s">
        <v>143</v>
      </c>
      <c r="J7" s="9">
        <v>180</v>
      </c>
      <c r="K7" s="7" t="s">
        <v>7</v>
      </c>
      <c r="L7" s="7" t="s">
        <v>144</v>
      </c>
      <c r="M7" s="9">
        <v>220</v>
      </c>
      <c r="N7" s="10">
        <v>0</v>
      </c>
      <c r="O7" s="10">
        <f>M7*0.05</f>
        <v>11</v>
      </c>
      <c r="P7" s="10">
        <v>84</v>
      </c>
      <c r="Q7" s="10">
        <v>0</v>
      </c>
      <c r="R7" s="10">
        <v>0</v>
      </c>
      <c r="S7" s="10">
        <v>45</v>
      </c>
      <c r="T7" s="10">
        <v>0</v>
      </c>
      <c r="U7" s="10">
        <v>0</v>
      </c>
      <c r="V7" s="10">
        <v>80</v>
      </c>
      <c r="W7" s="9">
        <f t="shared" si="0"/>
        <v>220</v>
      </c>
    </row>
    <row r="8" spans="1:23" s="5" customFormat="1" ht="32.25" customHeight="1" x14ac:dyDescent="0.25">
      <c r="A8" s="7" t="s">
        <v>45</v>
      </c>
      <c r="B8" s="7" t="s">
        <v>8</v>
      </c>
      <c r="C8" s="7" t="s">
        <v>132</v>
      </c>
      <c r="D8" s="7" t="s">
        <v>133</v>
      </c>
      <c r="E8" s="7" t="s">
        <v>132</v>
      </c>
      <c r="F8" s="8" t="s">
        <v>133</v>
      </c>
      <c r="G8" s="7" t="s">
        <v>145</v>
      </c>
      <c r="H8" s="8" t="s">
        <v>146</v>
      </c>
      <c r="I8" s="7" t="s">
        <v>147</v>
      </c>
      <c r="J8" s="9">
        <v>180</v>
      </c>
      <c r="K8" s="7" t="s">
        <v>7</v>
      </c>
      <c r="L8" s="7" t="s">
        <v>148</v>
      </c>
      <c r="M8" s="9">
        <v>120</v>
      </c>
      <c r="N8" s="10">
        <v>0</v>
      </c>
      <c r="O8" s="10">
        <f>M8*0.05</f>
        <v>6</v>
      </c>
      <c r="P8" s="10">
        <v>46</v>
      </c>
      <c r="Q8" s="10">
        <v>0</v>
      </c>
      <c r="R8" s="10">
        <v>0</v>
      </c>
      <c r="S8" s="10">
        <v>25</v>
      </c>
      <c r="T8" s="10">
        <v>0</v>
      </c>
      <c r="U8" s="10">
        <v>0</v>
      </c>
      <c r="V8" s="10">
        <v>43</v>
      </c>
      <c r="W8" s="9">
        <f t="shared" si="0"/>
        <v>120</v>
      </c>
    </row>
    <row r="9" spans="1:23" s="5" customFormat="1" ht="32.25" customHeight="1" x14ac:dyDescent="0.25">
      <c r="A9" s="7" t="s">
        <v>45</v>
      </c>
      <c r="B9" s="7" t="s">
        <v>8</v>
      </c>
      <c r="C9" s="7" t="s">
        <v>132</v>
      </c>
      <c r="D9" s="7" t="s">
        <v>133</v>
      </c>
      <c r="E9" s="7" t="s">
        <v>132</v>
      </c>
      <c r="F9" s="8" t="s">
        <v>133</v>
      </c>
      <c r="G9" s="7" t="s">
        <v>149</v>
      </c>
      <c r="H9" s="8" t="s">
        <v>150</v>
      </c>
      <c r="I9" s="7" t="s">
        <v>151</v>
      </c>
      <c r="J9" s="9">
        <v>180</v>
      </c>
      <c r="K9" s="7" t="s">
        <v>7</v>
      </c>
      <c r="L9" s="7" t="s">
        <v>86</v>
      </c>
      <c r="M9" s="9">
        <v>80</v>
      </c>
      <c r="N9" s="10">
        <v>0</v>
      </c>
      <c r="O9" s="10">
        <v>5</v>
      </c>
      <c r="P9" s="10">
        <v>30</v>
      </c>
      <c r="Q9" s="10">
        <v>0</v>
      </c>
      <c r="R9" s="10">
        <v>0</v>
      </c>
      <c r="S9" s="10">
        <v>15</v>
      </c>
      <c r="T9" s="10">
        <v>0</v>
      </c>
      <c r="U9" s="10">
        <v>0</v>
      </c>
      <c r="V9" s="10">
        <v>30</v>
      </c>
      <c r="W9" s="9">
        <f t="shared" si="0"/>
        <v>80</v>
      </c>
    </row>
    <row r="10" spans="1:23" s="5" customFormat="1" ht="32.25" customHeight="1" x14ac:dyDescent="0.25">
      <c r="A10" s="7" t="s">
        <v>45</v>
      </c>
      <c r="B10" s="7" t="s">
        <v>8</v>
      </c>
      <c r="C10" s="7" t="s">
        <v>132</v>
      </c>
      <c r="D10" s="7" t="s">
        <v>133</v>
      </c>
      <c r="E10" s="7" t="s">
        <v>132</v>
      </c>
      <c r="F10" s="8" t="s">
        <v>133</v>
      </c>
      <c r="G10" s="7" t="s">
        <v>152</v>
      </c>
      <c r="H10" s="8" t="s">
        <v>153</v>
      </c>
      <c r="I10" s="7" t="s">
        <v>154</v>
      </c>
      <c r="J10" s="9">
        <v>180</v>
      </c>
      <c r="K10" s="7" t="s">
        <v>7</v>
      </c>
      <c r="L10" s="7" t="s">
        <v>16</v>
      </c>
      <c r="M10" s="9">
        <v>350</v>
      </c>
      <c r="N10" s="10">
        <v>0</v>
      </c>
      <c r="O10" s="10">
        <v>20</v>
      </c>
      <c r="P10" s="10">
        <v>135</v>
      </c>
      <c r="Q10" s="10">
        <v>0</v>
      </c>
      <c r="R10" s="10">
        <v>0</v>
      </c>
      <c r="S10" s="10">
        <v>67</v>
      </c>
      <c r="T10" s="10">
        <v>0</v>
      </c>
      <c r="U10" s="10">
        <v>0</v>
      </c>
      <c r="V10" s="10">
        <v>128</v>
      </c>
      <c r="W10" s="9">
        <f t="shared" si="0"/>
        <v>350</v>
      </c>
    </row>
    <row r="11" spans="1:23" s="5" customFormat="1" ht="32.25" customHeight="1" x14ac:dyDescent="0.25">
      <c r="A11" s="7" t="s">
        <v>45</v>
      </c>
      <c r="B11" s="7" t="s">
        <v>8</v>
      </c>
      <c r="C11" s="7" t="s">
        <v>132</v>
      </c>
      <c r="D11" s="7" t="s">
        <v>133</v>
      </c>
      <c r="E11" s="7" t="s">
        <v>132</v>
      </c>
      <c r="F11" s="8" t="s">
        <v>133</v>
      </c>
      <c r="G11" s="7" t="s">
        <v>155</v>
      </c>
      <c r="H11" s="8" t="s">
        <v>156</v>
      </c>
      <c r="I11" s="7" t="s">
        <v>157</v>
      </c>
      <c r="J11" s="9">
        <v>180</v>
      </c>
      <c r="K11" s="7" t="s">
        <v>7</v>
      </c>
      <c r="L11" s="7" t="s">
        <v>60</v>
      </c>
      <c r="M11" s="9">
        <v>150</v>
      </c>
      <c r="N11" s="10">
        <v>0</v>
      </c>
      <c r="O11" s="10">
        <v>10</v>
      </c>
      <c r="P11" s="10">
        <f>M11*0.38</f>
        <v>57</v>
      </c>
      <c r="Q11" s="10">
        <v>0</v>
      </c>
      <c r="R11" s="10">
        <v>0</v>
      </c>
      <c r="S11" s="10">
        <v>29</v>
      </c>
      <c r="T11" s="10">
        <v>0</v>
      </c>
      <c r="U11" s="10">
        <v>0</v>
      </c>
      <c r="V11" s="10">
        <f>M11*0.36</f>
        <v>54</v>
      </c>
      <c r="W11" s="9">
        <f t="shared" si="0"/>
        <v>150</v>
      </c>
    </row>
    <row r="12" spans="1:23" s="5" customFormat="1" ht="32.25" customHeight="1" x14ac:dyDescent="0.25">
      <c r="A12" s="7" t="s">
        <v>45</v>
      </c>
      <c r="B12" s="7" t="s">
        <v>8</v>
      </c>
      <c r="C12" s="7" t="s">
        <v>132</v>
      </c>
      <c r="D12" s="7" t="s">
        <v>133</v>
      </c>
      <c r="E12" s="7" t="s">
        <v>132</v>
      </c>
      <c r="F12" s="8" t="s">
        <v>133</v>
      </c>
      <c r="G12" s="7" t="s">
        <v>158</v>
      </c>
      <c r="H12" s="8" t="s">
        <v>159</v>
      </c>
      <c r="I12" s="7" t="s">
        <v>160</v>
      </c>
      <c r="J12" s="9">
        <v>180</v>
      </c>
      <c r="K12" s="7" t="s">
        <v>7</v>
      </c>
      <c r="L12" s="7" t="s">
        <v>161</v>
      </c>
      <c r="M12" s="9">
        <v>300</v>
      </c>
      <c r="N12" s="10">
        <v>0</v>
      </c>
      <c r="O12" s="10">
        <f>M12*0.05</f>
        <v>15</v>
      </c>
      <c r="P12" s="10">
        <v>115</v>
      </c>
      <c r="Q12" s="10">
        <v>0</v>
      </c>
      <c r="R12" s="10">
        <v>0</v>
      </c>
      <c r="S12" s="10">
        <v>60</v>
      </c>
      <c r="T12" s="10">
        <v>0</v>
      </c>
      <c r="U12" s="10">
        <v>0</v>
      </c>
      <c r="V12" s="10">
        <v>110</v>
      </c>
      <c r="W12" s="9">
        <f t="shared" si="0"/>
        <v>300</v>
      </c>
    </row>
    <row r="13" spans="1:23" s="5" customFormat="1" ht="32.25" customHeight="1" x14ac:dyDescent="0.25">
      <c r="A13" s="7" t="s">
        <v>45</v>
      </c>
      <c r="B13" s="7" t="s">
        <v>8</v>
      </c>
      <c r="C13" s="7" t="s">
        <v>132</v>
      </c>
      <c r="D13" s="7" t="s">
        <v>133</v>
      </c>
      <c r="E13" s="7" t="s">
        <v>132</v>
      </c>
      <c r="F13" s="8" t="s">
        <v>133</v>
      </c>
      <c r="G13" s="7" t="s">
        <v>162</v>
      </c>
      <c r="H13" s="8" t="s">
        <v>163</v>
      </c>
      <c r="I13" s="7" t="s">
        <v>164</v>
      </c>
      <c r="J13" s="9">
        <v>180</v>
      </c>
      <c r="K13" s="7" t="s">
        <v>7</v>
      </c>
      <c r="L13" s="7" t="s">
        <v>22</v>
      </c>
      <c r="M13" s="9">
        <v>80</v>
      </c>
      <c r="N13" s="10">
        <v>0</v>
      </c>
      <c r="O13" s="10">
        <f>M13*0.05</f>
        <v>4</v>
      </c>
      <c r="P13" s="10">
        <v>30</v>
      </c>
      <c r="Q13" s="10">
        <v>0</v>
      </c>
      <c r="R13" s="10">
        <v>0</v>
      </c>
      <c r="S13" s="10">
        <v>16</v>
      </c>
      <c r="T13" s="10">
        <v>0</v>
      </c>
      <c r="U13" s="10">
        <v>0</v>
      </c>
      <c r="V13" s="10">
        <v>30</v>
      </c>
      <c r="W13" s="9">
        <f t="shared" si="0"/>
        <v>80</v>
      </c>
    </row>
    <row r="14" spans="1:23" s="5" customFormat="1" ht="32.25" customHeight="1" x14ac:dyDescent="0.25">
      <c r="A14" s="7" t="s">
        <v>45</v>
      </c>
      <c r="B14" s="7" t="s">
        <v>8</v>
      </c>
      <c r="C14" s="7" t="s">
        <v>132</v>
      </c>
      <c r="D14" s="7" t="s">
        <v>133</v>
      </c>
      <c r="E14" s="7" t="s">
        <v>132</v>
      </c>
      <c r="F14" s="8" t="s">
        <v>133</v>
      </c>
      <c r="G14" s="7" t="s">
        <v>165</v>
      </c>
      <c r="H14" s="8" t="s">
        <v>166</v>
      </c>
      <c r="I14" s="7" t="s">
        <v>167</v>
      </c>
      <c r="J14" s="9">
        <v>180</v>
      </c>
      <c r="K14" s="7" t="s">
        <v>7</v>
      </c>
      <c r="L14" s="7" t="s">
        <v>168</v>
      </c>
      <c r="M14" s="9">
        <v>120</v>
      </c>
      <c r="N14" s="10">
        <v>0</v>
      </c>
      <c r="O14" s="10">
        <f>M14*0.05</f>
        <v>6</v>
      </c>
      <c r="P14" s="10">
        <v>46</v>
      </c>
      <c r="Q14" s="10">
        <v>0</v>
      </c>
      <c r="R14" s="10">
        <v>0</v>
      </c>
      <c r="S14" s="10">
        <v>25</v>
      </c>
      <c r="T14" s="10">
        <v>0</v>
      </c>
      <c r="U14" s="10">
        <v>0</v>
      </c>
      <c r="V14" s="10">
        <v>43</v>
      </c>
      <c r="W14" s="9">
        <f t="shared" si="0"/>
        <v>120</v>
      </c>
    </row>
    <row r="15" spans="1:23" s="5" customFormat="1" ht="32.25" customHeight="1" x14ac:dyDescent="0.25">
      <c r="A15" s="7" t="s">
        <v>45</v>
      </c>
      <c r="B15" s="7" t="s">
        <v>8</v>
      </c>
      <c r="C15" s="7" t="s">
        <v>132</v>
      </c>
      <c r="D15" s="7" t="s">
        <v>133</v>
      </c>
      <c r="E15" s="7" t="s">
        <v>132</v>
      </c>
      <c r="F15" s="8" t="s">
        <v>133</v>
      </c>
      <c r="G15" s="7" t="s">
        <v>169</v>
      </c>
      <c r="H15" s="8" t="s">
        <v>170</v>
      </c>
      <c r="I15" s="7" t="s">
        <v>171</v>
      </c>
      <c r="J15" s="9">
        <v>180</v>
      </c>
      <c r="K15" s="7" t="s">
        <v>7</v>
      </c>
      <c r="L15" s="7" t="s">
        <v>172</v>
      </c>
      <c r="M15" s="9">
        <v>150</v>
      </c>
      <c r="N15" s="10">
        <v>0</v>
      </c>
      <c r="O15" s="10">
        <v>10</v>
      </c>
      <c r="P15" s="10">
        <f>M15*0.38</f>
        <v>57</v>
      </c>
      <c r="Q15" s="10">
        <v>0</v>
      </c>
      <c r="R15" s="10">
        <v>0</v>
      </c>
      <c r="S15" s="10">
        <v>29</v>
      </c>
      <c r="T15" s="10">
        <v>0</v>
      </c>
      <c r="U15" s="10">
        <v>0</v>
      </c>
      <c r="V15" s="10">
        <f>M15*0.36</f>
        <v>54</v>
      </c>
      <c r="W15" s="9">
        <f t="shared" si="0"/>
        <v>150</v>
      </c>
    </row>
    <row r="16" spans="1:23" s="5" customFormat="1" ht="32.25" customHeight="1" x14ac:dyDescent="0.25">
      <c r="A16" s="7" t="s">
        <v>6</v>
      </c>
      <c r="B16" s="7" t="s">
        <v>8</v>
      </c>
      <c r="C16" s="7" t="s">
        <v>9</v>
      </c>
      <c r="D16" s="7" t="s">
        <v>10</v>
      </c>
      <c r="E16" s="7" t="s">
        <v>11</v>
      </c>
      <c r="F16" s="8" t="s">
        <v>12</v>
      </c>
      <c r="G16" s="7" t="s">
        <v>13</v>
      </c>
      <c r="H16" s="8" t="s">
        <v>14</v>
      </c>
      <c r="I16" s="7" t="s">
        <v>15</v>
      </c>
      <c r="J16" s="9">
        <v>180</v>
      </c>
      <c r="K16" s="7" t="s">
        <v>7</v>
      </c>
      <c r="L16" s="7" t="s">
        <v>16</v>
      </c>
      <c r="M16" s="9">
        <v>90</v>
      </c>
      <c r="N16" s="10">
        <v>60</v>
      </c>
      <c r="O16" s="10"/>
      <c r="P16" s="10">
        <v>30</v>
      </c>
      <c r="Q16" s="10"/>
      <c r="R16" s="10"/>
      <c r="S16" s="10"/>
      <c r="T16" s="10"/>
      <c r="U16" s="10"/>
      <c r="V16" s="10"/>
      <c r="W16" s="9">
        <f t="shared" si="0"/>
        <v>90</v>
      </c>
    </row>
    <row r="17" spans="1:23" s="5" customFormat="1" ht="32.25" customHeight="1" x14ac:dyDescent="0.25">
      <c r="A17" s="7" t="s">
        <v>6</v>
      </c>
      <c r="B17" s="7" t="s">
        <v>8</v>
      </c>
      <c r="C17" s="7" t="s">
        <v>9</v>
      </c>
      <c r="D17" s="7" t="s">
        <v>10</v>
      </c>
      <c r="E17" s="7" t="s">
        <v>17</v>
      </c>
      <c r="F17" s="8" t="s">
        <v>18</v>
      </c>
      <c r="G17" s="7" t="s">
        <v>19</v>
      </c>
      <c r="H17" s="8" t="s">
        <v>20</v>
      </c>
      <c r="I17" s="7" t="s">
        <v>21</v>
      </c>
      <c r="J17" s="9">
        <v>180</v>
      </c>
      <c r="K17" s="7" t="s">
        <v>7</v>
      </c>
      <c r="L17" s="7" t="s">
        <v>22</v>
      </c>
      <c r="M17" s="9">
        <v>40</v>
      </c>
      <c r="N17" s="10">
        <v>28</v>
      </c>
      <c r="O17" s="10"/>
      <c r="P17" s="10">
        <v>6</v>
      </c>
      <c r="Q17" s="10"/>
      <c r="R17" s="10"/>
      <c r="S17" s="10">
        <v>3</v>
      </c>
      <c r="T17" s="10"/>
      <c r="U17" s="10">
        <v>2</v>
      </c>
      <c r="V17" s="10">
        <v>1</v>
      </c>
      <c r="W17" s="9">
        <f t="shared" si="0"/>
        <v>40</v>
      </c>
    </row>
    <row r="18" spans="1:23" s="5" customFormat="1" ht="32.25" customHeight="1" x14ac:dyDescent="0.25">
      <c r="A18" s="7" t="s">
        <v>6</v>
      </c>
      <c r="B18" s="7" t="s">
        <v>8</v>
      </c>
      <c r="C18" s="7" t="s">
        <v>9</v>
      </c>
      <c r="D18" s="7" t="s">
        <v>10</v>
      </c>
      <c r="E18" s="7" t="s">
        <v>23</v>
      </c>
      <c r="F18" s="8" t="s">
        <v>24</v>
      </c>
      <c r="G18" s="7" t="s">
        <v>25</v>
      </c>
      <c r="H18" s="8" t="s">
        <v>26</v>
      </c>
      <c r="I18" s="7" t="s">
        <v>27</v>
      </c>
      <c r="J18" s="9">
        <v>180</v>
      </c>
      <c r="K18" s="7" t="s">
        <v>7</v>
      </c>
      <c r="L18" s="7" t="s">
        <v>28</v>
      </c>
      <c r="M18" s="9">
        <v>40</v>
      </c>
      <c r="N18" s="10">
        <v>11</v>
      </c>
      <c r="O18" s="10"/>
      <c r="P18" s="10">
        <v>5</v>
      </c>
      <c r="Q18" s="10"/>
      <c r="R18" s="10"/>
      <c r="S18" s="10">
        <v>8</v>
      </c>
      <c r="T18" s="10"/>
      <c r="U18" s="10">
        <v>12</v>
      </c>
      <c r="V18" s="10">
        <v>4</v>
      </c>
      <c r="W18" s="9">
        <f t="shared" si="0"/>
        <v>40</v>
      </c>
    </row>
    <row r="19" spans="1:23" s="5" customFormat="1" ht="32.25" customHeight="1" x14ac:dyDescent="0.25">
      <c r="A19" s="7" t="s">
        <v>6</v>
      </c>
      <c r="B19" s="7" t="s">
        <v>46</v>
      </c>
      <c r="C19" s="7" t="s">
        <v>55</v>
      </c>
      <c r="D19" s="7" t="s">
        <v>56</v>
      </c>
      <c r="E19" s="7" t="s">
        <v>55</v>
      </c>
      <c r="F19" s="8" t="s">
        <v>56</v>
      </c>
      <c r="G19" s="7" t="s">
        <v>57</v>
      </c>
      <c r="H19" s="8" t="s">
        <v>58</v>
      </c>
      <c r="I19" s="7" t="s">
        <v>59</v>
      </c>
      <c r="J19" s="9">
        <v>180</v>
      </c>
      <c r="K19" s="7" t="s">
        <v>7</v>
      </c>
      <c r="L19" s="7" t="s">
        <v>60</v>
      </c>
      <c r="M19" s="9">
        <v>60</v>
      </c>
      <c r="N19" s="10">
        <v>4</v>
      </c>
      <c r="O19" s="10"/>
      <c r="P19" s="10">
        <v>40</v>
      </c>
      <c r="Q19" s="10">
        <v>3</v>
      </c>
      <c r="R19" s="10">
        <v>3</v>
      </c>
      <c r="S19" s="10">
        <v>2</v>
      </c>
      <c r="T19" s="10"/>
      <c r="U19" s="10"/>
      <c r="V19" s="10">
        <v>8</v>
      </c>
      <c r="W19" s="9">
        <f t="shared" si="0"/>
        <v>60</v>
      </c>
    </row>
    <row r="20" spans="1:23" s="5" customFormat="1" ht="32.25" customHeight="1" x14ac:dyDescent="0.25">
      <c r="A20" s="7" t="s">
        <v>6</v>
      </c>
      <c r="B20" s="7" t="s">
        <v>46</v>
      </c>
      <c r="C20" s="7" t="s">
        <v>68</v>
      </c>
      <c r="D20" s="7" t="s">
        <v>69</v>
      </c>
      <c r="E20" s="7" t="s">
        <v>68</v>
      </c>
      <c r="F20" s="8" t="s">
        <v>69</v>
      </c>
      <c r="G20" s="7" t="s">
        <v>70</v>
      </c>
      <c r="H20" s="8" t="s">
        <v>71</v>
      </c>
      <c r="I20" s="7" t="s">
        <v>72</v>
      </c>
      <c r="J20" s="9">
        <v>180</v>
      </c>
      <c r="K20" s="7" t="s">
        <v>7</v>
      </c>
      <c r="L20" s="7" t="s">
        <v>73</v>
      </c>
      <c r="M20" s="9">
        <v>60</v>
      </c>
      <c r="N20" s="10">
        <v>35</v>
      </c>
      <c r="O20" s="10"/>
      <c r="P20" s="10">
        <v>22</v>
      </c>
      <c r="Q20" s="10"/>
      <c r="R20" s="10"/>
      <c r="S20" s="10"/>
      <c r="T20" s="10"/>
      <c r="U20" s="10">
        <v>1</v>
      </c>
      <c r="V20" s="10">
        <v>2</v>
      </c>
      <c r="W20" s="9">
        <f t="shared" si="0"/>
        <v>60</v>
      </c>
    </row>
    <row r="21" spans="1:23" s="5" customFormat="1" ht="32.25" customHeight="1" x14ac:dyDescent="0.25">
      <c r="A21" s="7" t="s">
        <v>6</v>
      </c>
      <c r="B21" s="7" t="s">
        <v>8</v>
      </c>
      <c r="C21" s="7" t="s">
        <v>81</v>
      </c>
      <c r="D21" s="7" t="s">
        <v>82</v>
      </c>
      <c r="E21" s="7" t="s">
        <v>81</v>
      </c>
      <c r="F21" s="8" t="s">
        <v>82</v>
      </c>
      <c r="G21" s="7" t="s">
        <v>83</v>
      </c>
      <c r="H21" s="8" t="s">
        <v>84</v>
      </c>
      <c r="I21" s="7" t="s">
        <v>85</v>
      </c>
      <c r="J21" s="9">
        <v>180</v>
      </c>
      <c r="K21" s="7" t="s">
        <v>7</v>
      </c>
      <c r="L21" s="7" t="s">
        <v>86</v>
      </c>
      <c r="M21" s="9">
        <v>50</v>
      </c>
      <c r="N21" s="10">
        <v>30</v>
      </c>
      <c r="O21" s="10">
        <v>0</v>
      </c>
      <c r="P21" s="10">
        <v>10</v>
      </c>
      <c r="Q21" s="10">
        <v>1</v>
      </c>
      <c r="R21" s="10">
        <v>1</v>
      </c>
      <c r="S21" s="10">
        <v>1</v>
      </c>
      <c r="T21" s="10">
        <v>1</v>
      </c>
      <c r="U21" s="10">
        <v>2</v>
      </c>
      <c r="V21" s="10">
        <v>4</v>
      </c>
      <c r="W21" s="9">
        <f t="shared" si="0"/>
        <v>50</v>
      </c>
    </row>
    <row r="22" spans="1:23" s="5" customFormat="1" ht="32.25" customHeight="1" x14ac:dyDescent="0.25">
      <c r="A22" s="7" t="s">
        <v>6</v>
      </c>
      <c r="B22" s="7" t="s">
        <v>8</v>
      </c>
      <c r="C22" s="11">
        <v>4350</v>
      </c>
      <c r="D22" s="7" t="s">
        <v>87</v>
      </c>
      <c r="E22" s="7" t="s">
        <v>88</v>
      </c>
      <c r="F22" s="8" t="s">
        <v>87</v>
      </c>
      <c r="G22" s="7" t="s">
        <v>89</v>
      </c>
      <c r="H22" s="8" t="s">
        <v>90</v>
      </c>
      <c r="I22" s="7" t="s">
        <v>91</v>
      </c>
      <c r="J22" s="9">
        <v>180</v>
      </c>
      <c r="K22" s="7" t="s">
        <v>7</v>
      </c>
      <c r="L22" s="7" t="s">
        <v>92</v>
      </c>
      <c r="M22" s="9">
        <v>80</v>
      </c>
      <c r="N22" s="10">
        <v>46</v>
      </c>
      <c r="O22" s="10"/>
      <c r="P22" s="10">
        <v>31</v>
      </c>
      <c r="Q22" s="10"/>
      <c r="R22" s="10"/>
      <c r="S22" s="10"/>
      <c r="T22" s="10"/>
      <c r="U22" s="10">
        <v>1</v>
      </c>
      <c r="V22" s="10">
        <v>2</v>
      </c>
      <c r="W22" s="9">
        <f t="shared" si="0"/>
        <v>80</v>
      </c>
    </row>
    <row r="23" spans="1:23" s="5" customFormat="1" ht="32.25" customHeight="1" x14ac:dyDescent="0.25">
      <c r="A23" s="7" t="s">
        <v>6</v>
      </c>
      <c r="B23" s="7" t="s">
        <v>8</v>
      </c>
      <c r="C23" s="7" t="s">
        <v>88</v>
      </c>
      <c r="D23" s="7" t="s">
        <v>87</v>
      </c>
      <c r="E23" s="7" t="s">
        <v>88</v>
      </c>
      <c r="F23" s="8" t="s">
        <v>87</v>
      </c>
      <c r="G23" s="7" t="s">
        <v>93</v>
      </c>
      <c r="H23" s="8" t="s">
        <v>94</v>
      </c>
      <c r="I23" s="7" t="s">
        <v>95</v>
      </c>
      <c r="J23" s="9">
        <v>180</v>
      </c>
      <c r="K23" s="7" t="s">
        <v>7</v>
      </c>
      <c r="L23" s="7" t="s">
        <v>86</v>
      </c>
      <c r="M23" s="9">
        <v>60</v>
      </c>
      <c r="N23" s="10">
        <v>35</v>
      </c>
      <c r="O23" s="10"/>
      <c r="P23" s="10">
        <v>22</v>
      </c>
      <c r="Q23" s="10"/>
      <c r="R23" s="10"/>
      <c r="S23" s="10"/>
      <c r="T23" s="10"/>
      <c r="U23" s="10">
        <v>1</v>
      </c>
      <c r="V23" s="10">
        <v>2</v>
      </c>
      <c r="W23" s="9">
        <f t="shared" si="0"/>
        <v>60</v>
      </c>
    </row>
    <row r="24" spans="1:23" s="5" customFormat="1" ht="32.25" customHeight="1" x14ac:dyDescent="0.25">
      <c r="A24" s="7" t="s">
        <v>6</v>
      </c>
      <c r="B24" s="7" t="s">
        <v>8</v>
      </c>
      <c r="C24" s="7" t="s">
        <v>88</v>
      </c>
      <c r="D24" s="7" t="s">
        <v>87</v>
      </c>
      <c r="E24" s="7" t="s">
        <v>88</v>
      </c>
      <c r="F24" s="8" t="s">
        <v>87</v>
      </c>
      <c r="G24" s="7" t="s">
        <v>96</v>
      </c>
      <c r="H24" s="8" t="s">
        <v>97</v>
      </c>
      <c r="I24" s="7" t="s">
        <v>98</v>
      </c>
      <c r="J24" s="9">
        <v>180</v>
      </c>
      <c r="K24" s="7" t="s">
        <v>7</v>
      </c>
      <c r="L24" s="7" t="s">
        <v>99</v>
      </c>
      <c r="M24" s="9">
        <v>50</v>
      </c>
      <c r="N24" s="10">
        <v>28</v>
      </c>
      <c r="O24" s="10"/>
      <c r="P24" s="10">
        <v>19</v>
      </c>
      <c r="Q24" s="10"/>
      <c r="R24" s="10"/>
      <c r="S24" s="10"/>
      <c r="T24" s="10"/>
      <c r="U24" s="10">
        <v>1</v>
      </c>
      <c r="V24" s="10">
        <v>2</v>
      </c>
      <c r="W24" s="9">
        <f t="shared" si="0"/>
        <v>50</v>
      </c>
    </row>
    <row r="25" spans="1:23" s="5" customFormat="1" ht="32.25" customHeight="1" x14ac:dyDescent="0.25">
      <c r="A25" s="7" t="s">
        <v>6</v>
      </c>
      <c r="B25" s="7" t="s">
        <v>8</v>
      </c>
      <c r="C25" s="7" t="s">
        <v>88</v>
      </c>
      <c r="D25" s="7" t="s">
        <v>87</v>
      </c>
      <c r="E25" s="7" t="s">
        <v>88</v>
      </c>
      <c r="F25" s="8" t="s">
        <v>87</v>
      </c>
      <c r="G25" s="7" t="s">
        <v>100</v>
      </c>
      <c r="H25" s="8" t="s">
        <v>101</v>
      </c>
      <c r="I25" s="7" t="s">
        <v>102</v>
      </c>
      <c r="J25" s="9">
        <v>180</v>
      </c>
      <c r="K25" s="7" t="s">
        <v>7</v>
      </c>
      <c r="L25" s="7" t="s">
        <v>103</v>
      </c>
      <c r="M25" s="9">
        <v>50</v>
      </c>
      <c r="N25" s="10">
        <v>28</v>
      </c>
      <c r="O25" s="10"/>
      <c r="P25" s="10">
        <v>19</v>
      </c>
      <c r="Q25" s="10"/>
      <c r="R25" s="10"/>
      <c r="S25" s="10"/>
      <c r="T25" s="10"/>
      <c r="U25" s="10">
        <v>1</v>
      </c>
      <c r="V25" s="10">
        <v>2</v>
      </c>
      <c r="W25" s="9">
        <f t="shared" si="0"/>
        <v>50</v>
      </c>
    </row>
    <row r="26" spans="1:23" s="5" customFormat="1" ht="32.25" customHeight="1" x14ac:dyDescent="0.25">
      <c r="A26" s="7" t="s">
        <v>6</v>
      </c>
      <c r="B26" s="7" t="s">
        <v>8</v>
      </c>
      <c r="C26" s="7" t="s">
        <v>88</v>
      </c>
      <c r="D26" s="7" t="s">
        <v>87</v>
      </c>
      <c r="E26" s="7" t="s">
        <v>88</v>
      </c>
      <c r="F26" s="8" t="s">
        <v>87</v>
      </c>
      <c r="G26" s="7" t="s">
        <v>104</v>
      </c>
      <c r="H26" s="8" t="s">
        <v>84</v>
      </c>
      <c r="I26" s="7" t="s">
        <v>105</v>
      </c>
      <c r="J26" s="9">
        <v>180</v>
      </c>
      <c r="K26" s="7" t="s">
        <v>7</v>
      </c>
      <c r="L26" s="7" t="s">
        <v>54</v>
      </c>
      <c r="M26" s="9">
        <v>40</v>
      </c>
      <c r="N26" s="10">
        <v>23</v>
      </c>
      <c r="O26" s="10"/>
      <c r="P26" s="10">
        <v>14</v>
      </c>
      <c r="Q26" s="10"/>
      <c r="R26" s="10"/>
      <c r="S26" s="10"/>
      <c r="T26" s="10"/>
      <c r="U26" s="10">
        <v>1</v>
      </c>
      <c r="V26" s="10">
        <v>2</v>
      </c>
      <c r="W26" s="9">
        <f t="shared" si="0"/>
        <v>40</v>
      </c>
    </row>
    <row r="27" spans="1:23" s="5" customFormat="1" ht="32.25" customHeight="1" x14ac:dyDescent="0.25">
      <c r="A27" s="7" t="s">
        <v>6</v>
      </c>
      <c r="B27" s="7" t="s">
        <v>8</v>
      </c>
      <c r="C27" s="7" t="s">
        <v>88</v>
      </c>
      <c r="D27" s="7" t="s">
        <v>87</v>
      </c>
      <c r="E27" s="7" t="s">
        <v>88</v>
      </c>
      <c r="F27" s="8" t="s">
        <v>87</v>
      </c>
      <c r="G27" s="7" t="s">
        <v>106</v>
      </c>
      <c r="H27" s="8" t="s">
        <v>107</v>
      </c>
      <c r="I27" s="7" t="s">
        <v>108</v>
      </c>
      <c r="J27" s="9">
        <v>180</v>
      </c>
      <c r="K27" s="7" t="s">
        <v>7</v>
      </c>
      <c r="L27" s="7" t="s">
        <v>92</v>
      </c>
      <c r="M27" s="9">
        <v>80</v>
      </c>
      <c r="N27" s="10">
        <v>46</v>
      </c>
      <c r="O27" s="10"/>
      <c r="P27" s="10">
        <v>31</v>
      </c>
      <c r="Q27" s="10"/>
      <c r="R27" s="10"/>
      <c r="S27" s="10"/>
      <c r="T27" s="10"/>
      <c r="U27" s="10">
        <v>1</v>
      </c>
      <c r="V27" s="10">
        <v>2</v>
      </c>
      <c r="W27" s="9">
        <f t="shared" si="0"/>
        <v>80</v>
      </c>
    </row>
    <row r="28" spans="1:23" s="5" customFormat="1" ht="32.25" customHeight="1" x14ac:dyDescent="0.25">
      <c r="A28" s="7" t="s">
        <v>6</v>
      </c>
      <c r="B28" s="7" t="s">
        <v>8</v>
      </c>
      <c r="C28" s="7" t="s">
        <v>88</v>
      </c>
      <c r="D28" s="7" t="s">
        <v>87</v>
      </c>
      <c r="E28" s="7" t="s">
        <v>88</v>
      </c>
      <c r="F28" s="8" t="s">
        <v>87</v>
      </c>
      <c r="G28" s="7" t="s">
        <v>109</v>
      </c>
      <c r="H28" s="8" t="s">
        <v>110</v>
      </c>
      <c r="I28" s="7" t="s">
        <v>111</v>
      </c>
      <c r="J28" s="9">
        <v>180</v>
      </c>
      <c r="K28" s="7" t="s">
        <v>7</v>
      </c>
      <c r="L28" s="7" t="s">
        <v>112</v>
      </c>
      <c r="M28" s="9">
        <v>120</v>
      </c>
      <c r="N28" s="10">
        <v>73</v>
      </c>
      <c r="O28" s="10"/>
      <c r="P28" s="10">
        <v>44</v>
      </c>
      <c r="Q28" s="10"/>
      <c r="R28" s="10"/>
      <c r="S28" s="10"/>
      <c r="T28" s="10"/>
      <c r="U28" s="10">
        <v>1</v>
      </c>
      <c r="V28" s="10">
        <v>2</v>
      </c>
      <c r="W28" s="9">
        <f t="shared" si="0"/>
        <v>120</v>
      </c>
    </row>
    <row r="29" spans="1:23" s="5" customFormat="1" ht="32.25" customHeight="1" x14ac:dyDescent="0.25">
      <c r="A29" s="7" t="s">
        <v>6</v>
      </c>
      <c r="B29" s="7" t="s">
        <v>8</v>
      </c>
      <c r="C29" s="7" t="s">
        <v>88</v>
      </c>
      <c r="D29" s="7" t="s">
        <v>87</v>
      </c>
      <c r="E29" s="7" t="s">
        <v>88</v>
      </c>
      <c r="F29" s="8" t="s">
        <v>87</v>
      </c>
      <c r="G29" s="7" t="s">
        <v>113</v>
      </c>
      <c r="H29" s="8" t="s">
        <v>114</v>
      </c>
      <c r="I29" s="7" t="s">
        <v>115</v>
      </c>
      <c r="J29" s="9">
        <v>180</v>
      </c>
      <c r="K29" s="7" t="s">
        <v>7</v>
      </c>
      <c r="L29" s="7" t="s">
        <v>16</v>
      </c>
      <c r="M29" s="9">
        <v>100</v>
      </c>
      <c r="N29" s="10"/>
      <c r="O29" s="10"/>
      <c r="P29" s="10"/>
      <c r="Q29" s="10"/>
      <c r="R29" s="10"/>
      <c r="S29" s="10"/>
      <c r="T29" s="10"/>
      <c r="U29" s="10"/>
      <c r="V29" s="10"/>
      <c r="W29" s="9">
        <f t="shared" si="0"/>
        <v>0</v>
      </c>
    </row>
    <row r="30" spans="1:23" s="5" customFormat="1" ht="32.25" customHeight="1" x14ac:dyDescent="0.25">
      <c r="A30" s="7" t="s">
        <v>6</v>
      </c>
      <c r="B30" s="7" t="s">
        <v>8</v>
      </c>
      <c r="C30" s="7" t="s">
        <v>88</v>
      </c>
      <c r="D30" s="7" t="s">
        <v>87</v>
      </c>
      <c r="E30" s="7" t="s">
        <v>88</v>
      </c>
      <c r="F30" s="8" t="s">
        <v>87</v>
      </c>
      <c r="G30" s="7" t="s">
        <v>116</v>
      </c>
      <c r="H30" s="8" t="s">
        <v>117</v>
      </c>
      <c r="I30" s="7" t="s">
        <v>118</v>
      </c>
      <c r="J30" s="9">
        <v>180</v>
      </c>
      <c r="K30" s="7" t="s">
        <v>7</v>
      </c>
      <c r="L30" s="7" t="s">
        <v>60</v>
      </c>
      <c r="M30" s="9">
        <v>100</v>
      </c>
      <c r="N30" s="10">
        <v>60</v>
      </c>
      <c r="O30" s="10"/>
      <c r="P30" s="10">
        <v>37</v>
      </c>
      <c r="Q30" s="10"/>
      <c r="R30" s="10"/>
      <c r="S30" s="10"/>
      <c r="T30" s="10"/>
      <c r="U30" s="10">
        <v>1</v>
      </c>
      <c r="V30" s="10">
        <v>2</v>
      </c>
      <c r="W30" s="9">
        <f t="shared" si="0"/>
        <v>100</v>
      </c>
    </row>
    <row r="31" spans="1:23" s="5" customFormat="1" ht="32.25" customHeight="1" x14ac:dyDescent="0.25">
      <c r="A31" s="7" t="s">
        <v>6</v>
      </c>
      <c r="B31" s="7" t="s">
        <v>8</v>
      </c>
      <c r="C31" s="7" t="s">
        <v>88</v>
      </c>
      <c r="D31" s="7" t="s">
        <v>87</v>
      </c>
      <c r="E31" s="7" t="s">
        <v>88</v>
      </c>
      <c r="F31" s="8" t="s">
        <v>87</v>
      </c>
      <c r="G31" s="7" t="s">
        <v>119</v>
      </c>
      <c r="H31" s="8" t="s">
        <v>120</v>
      </c>
      <c r="I31" s="7" t="s">
        <v>121</v>
      </c>
      <c r="J31" s="9">
        <v>180</v>
      </c>
      <c r="K31" s="7" t="s">
        <v>7</v>
      </c>
      <c r="L31" s="7" t="s">
        <v>16</v>
      </c>
      <c r="M31" s="9">
        <v>80</v>
      </c>
      <c r="N31" s="10">
        <v>46</v>
      </c>
      <c r="O31" s="10"/>
      <c r="P31" s="10">
        <v>31</v>
      </c>
      <c r="Q31" s="10"/>
      <c r="R31" s="10"/>
      <c r="S31" s="10"/>
      <c r="T31" s="10"/>
      <c r="U31" s="10">
        <v>1</v>
      </c>
      <c r="V31" s="10">
        <v>2</v>
      </c>
      <c r="W31" s="9">
        <f t="shared" si="0"/>
        <v>80</v>
      </c>
    </row>
    <row r="32" spans="1:23" s="5" customFormat="1" ht="32.25" customHeight="1" x14ac:dyDescent="0.25">
      <c r="A32" s="7" t="s">
        <v>6</v>
      </c>
      <c r="B32" s="7" t="s">
        <v>8</v>
      </c>
      <c r="C32" s="7" t="s">
        <v>88</v>
      </c>
      <c r="D32" s="7" t="s">
        <v>87</v>
      </c>
      <c r="E32" s="7" t="s">
        <v>88</v>
      </c>
      <c r="F32" s="8" t="s">
        <v>87</v>
      </c>
      <c r="G32" s="7" t="s">
        <v>122</v>
      </c>
      <c r="H32" s="8" t="s">
        <v>123</v>
      </c>
      <c r="I32" s="7" t="s">
        <v>124</v>
      </c>
      <c r="J32" s="9">
        <v>180</v>
      </c>
      <c r="K32" s="7" t="s">
        <v>7</v>
      </c>
      <c r="L32" s="7" t="s">
        <v>73</v>
      </c>
      <c r="M32" s="9">
        <v>80</v>
      </c>
      <c r="N32" s="10">
        <v>46</v>
      </c>
      <c r="O32" s="10"/>
      <c r="P32" s="10">
        <v>31</v>
      </c>
      <c r="Q32" s="10"/>
      <c r="R32" s="10"/>
      <c r="S32" s="10"/>
      <c r="T32" s="10"/>
      <c r="U32" s="10">
        <v>1</v>
      </c>
      <c r="V32" s="10">
        <v>2</v>
      </c>
      <c r="W32" s="9">
        <f t="shared" si="0"/>
        <v>80</v>
      </c>
    </row>
    <row r="33" spans="1:23" s="5" customFormat="1" ht="32.25" customHeight="1" x14ac:dyDescent="0.25">
      <c r="A33" s="7" t="s">
        <v>6</v>
      </c>
      <c r="B33" s="7" t="s">
        <v>8</v>
      </c>
      <c r="C33" s="7" t="s">
        <v>88</v>
      </c>
      <c r="D33" s="7" t="s">
        <v>87</v>
      </c>
      <c r="E33" s="7" t="s">
        <v>88</v>
      </c>
      <c r="F33" s="8" t="s">
        <v>87</v>
      </c>
      <c r="G33" s="7" t="s">
        <v>125</v>
      </c>
      <c r="H33" s="8" t="s">
        <v>126</v>
      </c>
      <c r="I33" s="7" t="s">
        <v>127</v>
      </c>
      <c r="J33" s="9">
        <v>180</v>
      </c>
      <c r="K33" s="7" t="s">
        <v>7</v>
      </c>
      <c r="L33" s="7" t="s">
        <v>73</v>
      </c>
      <c r="M33" s="9">
        <v>40</v>
      </c>
      <c r="N33" s="10">
        <v>23</v>
      </c>
      <c r="O33" s="10"/>
      <c r="P33" s="10">
        <v>14</v>
      </c>
      <c r="Q33" s="10"/>
      <c r="R33" s="10"/>
      <c r="S33" s="10"/>
      <c r="T33" s="10"/>
      <c r="U33" s="10">
        <v>1</v>
      </c>
      <c r="V33" s="10">
        <v>2</v>
      </c>
      <c r="W33" s="9">
        <f t="shared" si="0"/>
        <v>40</v>
      </c>
    </row>
    <row r="34" spans="1:23" s="5" customFormat="1" ht="32.25" customHeight="1" x14ac:dyDescent="0.25">
      <c r="A34" s="7" t="s">
        <v>6</v>
      </c>
      <c r="B34" s="7" t="s">
        <v>8</v>
      </c>
      <c r="C34" s="7" t="s">
        <v>88</v>
      </c>
      <c r="D34" s="7" t="s">
        <v>87</v>
      </c>
      <c r="E34" s="7" t="s">
        <v>88</v>
      </c>
      <c r="F34" s="8" t="s">
        <v>87</v>
      </c>
      <c r="G34" s="7" t="s">
        <v>128</v>
      </c>
      <c r="H34" s="8" t="s">
        <v>129</v>
      </c>
      <c r="I34" s="7" t="s">
        <v>130</v>
      </c>
      <c r="J34" s="9">
        <v>180</v>
      </c>
      <c r="K34" s="7" t="s">
        <v>7</v>
      </c>
      <c r="L34" s="7" t="s">
        <v>131</v>
      </c>
      <c r="M34" s="9">
        <v>120</v>
      </c>
      <c r="N34" s="10">
        <v>73</v>
      </c>
      <c r="O34" s="10"/>
      <c r="P34" s="10">
        <v>44</v>
      </c>
      <c r="Q34" s="10"/>
      <c r="R34" s="10"/>
      <c r="S34" s="10"/>
      <c r="T34" s="10"/>
      <c r="U34" s="10">
        <v>1</v>
      </c>
      <c r="V34" s="10">
        <v>2</v>
      </c>
      <c r="W34" s="9">
        <f t="shared" si="0"/>
        <v>120</v>
      </c>
    </row>
  </sheetData>
  <sheetProtection algorithmName="SHA-512" hashValue="rYubf/gfAmExsud03hvMrx+4zRTdF8L4ChtYuKNmclhI8x7uBgPVm5grJPung91REuH+JEIHLG6QnW0jYnUQDg==" saltValue="T2wVe1XpckhB+0fkLgeeSA==" spinCount="100000" sheet="1" autoFilter="0" pivotTables="0"/>
  <autoFilter ref="A1:W4" xr:uid="{8C0A4AAC-EC5E-4B97-89D3-D695D39D82CB}">
    <sortState xmlns:xlrd2="http://schemas.microsoft.com/office/spreadsheetml/2017/richdata2" ref="A2:W34">
      <sortCondition descending="1" ref="A1:A4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Vag2026-2027_EaD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 Raquel Costa</dc:creator>
  <cp:lastModifiedBy>Filipa Alexandra Barata</cp:lastModifiedBy>
  <dcterms:created xsi:type="dcterms:W3CDTF">2026-05-05T16:20:35Z</dcterms:created>
  <dcterms:modified xsi:type="dcterms:W3CDTF">2026-06-09T09:15:20Z</dcterms:modified>
</cp:coreProperties>
</file>