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https://cegergov-my.sharepoint.com/personal/marco_silva_meci_gov_pt/Documents/Ambiente de Trabalho/VAGAS 2025/COM EMBARGO/"/>
    </mc:Choice>
  </mc:AlternateContent>
  <xr:revisionPtr revIDLastSave="1" documentId="8_{C7819550-096A-4A2D-AE9C-22CE80C6813B}" xr6:coauthVersionLast="47" xr6:coauthVersionMax="47" xr10:uidLastSave="{D8236228-85AC-4D06-ADAA-5B5C3FFEACEE}"/>
  <bookViews>
    <workbookView xWindow="-110" yWindow="-110" windowWidth="19420" windowHeight="10420" activeTab="2" xr2:uid="{F2858A92-FFA4-45CD-BCCC-D2CCD486CAE4}"/>
  </bookViews>
  <sheets>
    <sheet name="ESPUBLICO_Sinteses_Globais" sheetId="4" r:id="rId1"/>
    <sheet name="ESPublico_Excecoes" sheetId="11" r:id="rId2"/>
    <sheet name="ESPrivado_QuadroResumo" sheetId="13" r:id="rId3"/>
    <sheet name="ESPrivado_RE_CE" sheetId="12" r:id="rId4"/>
    <sheet name="ResumoTotal_vag_ESPub_ESPriv" sheetId="14" r:id="rId5"/>
    <sheet name="Pub_Militar_Polic_Vag2025-2026" sheetId="21" r:id="rId6"/>
    <sheet name="Ensino_a_Distância" sheetId="20" r:id="rId7"/>
  </sheets>
  <definedNames>
    <definedName name="_xlnm._FilterDatabase" localSheetId="2" hidden="1">ESPrivado_QuadroResumo!$G$3:$S$64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4" l="1"/>
  <c r="R64" i="13"/>
  <c r="Q64" i="13"/>
  <c r="O64" i="13"/>
  <c r="N64" i="13"/>
  <c r="L64" i="13"/>
  <c r="K64" i="13"/>
  <c r="I64" i="13"/>
  <c r="H64" i="13"/>
  <c r="S63" i="13"/>
  <c r="P63" i="13"/>
  <c r="M63" i="13"/>
  <c r="J63" i="13"/>
  <c r="S62" i="13"/>
  <c r="P62" i="13"/>
  <c r="M62" i="13"/>
  <c r="J62" i="13"/>
  <c r="S61" i="13"/>
  <c r="P61" i="13"/>
  <c r="M61" i="13"/>
  <c r="J61" i="13"/>
  <c r="S60" i="13"/>
  <c r="P60" i="13"/>
  <c r="M60" i="13"/>
  <c r="J60" i="13"/>
  <c r="S59" i="13"/>
  <c r="P59" i="13"/>
  <c r="M59" i="13"/>
  <c r="J59" i="13"/>
  <c r="S58" i="13"/>
  <c r="P58" i="13"/>
  <c r="M58" i="13"/>
  <c r="J58" i="13"/>
  <c r="S57" i="13"/>
  <c r="P57" i="13"/>
  <c r="M57" i="13"/>
  <c r="J57" i="13"/>
  <c r="S56" i="13"/>
  <c r="P56" i="13"/>
  <c r="M56" i="13"/>
  <c r="J56" i="13"/>
  <c r="S55" i="13"/>
  <c r="P55" i="13"/>
  <c r="M55" i="13"/>
  <c r="J55" i="13"/>
  <c r="S54" i="13"/>
  <c r="P54" i="13"/>
  <c r="M54" i="13"/>
  <c r="J54" i="13"/>
  <c r="S53" i="13"/>
  <c r="P53" i="13"/>
  <c r="M53" i="13"/>
  <c r="J53" i="13"/>
  <c r="S52" i="13"/>
  <c r="P52" i="13"/>
  <c r="M52" i="13"/>
  <c r="J52" i="13"/>
  <c r="S51" i="13"/>
  <c r="P51" i="13"/>
  <c r="M51" i="13"/>
  <c r="J51" i="13"/>
  <c r="S50" i="13"/>
  <c r="P50" i="13"/>
  <c r="M50" i="13"/>
  <c r="J50" i="13"/>
  <c r="S49" i="13"/>
  <c r="P49" i="13"/>
  <c r="M49" i="13"/>
  <c r="J49" i="13"/>
  <c r="S48" i="13"/>
  <c r="P48" i="13"/>
  <c r="M48" i="13"/>
  <c r="J48" i="13"/>
  <c r="S47" i="13"/>
  <c r="P47" i="13"/>
  <c r="M47" i="13"/>
  <c r="J47" i="13"/>
  <c r="S46" i="13"/>
  <c r="P46" i="13"/>
  <c r="M46" i="13"/>
  <c r="J46" i="13"/>
  <c r="S45" i="13"/>
  <c r="P45" i="13"/>
  <c r="M45" i="13"/>
  <c r="J45" i="13"/>
  <c r="S44" i="13"/>
  <c r="P44" i="13"/>
  <c r="M44" i="13"/>
  <c r="J44" i="13"/>
  <c r="S43" i="13"/>
  <c r="P43" i="13"/>
  <c r="M43" i="13"/>
  <c r="J43" i="13"/>
  <c r="S42" i="13"/>
  <c r="P42" i="13"/>
  <c r="M42" i="13"/>
  <c r="J42" i="13"/>
  <c r="S41" i="13"/>
  <c r="P41" i="13"/>
  <c r="M41" i="13"/>
  <c r="J41" i="13"/>
  <c r="S40" i="13"/>
  <c r="P40" i="13"/>
  <c r="M40" i="13"/>
  <c r="J40" i="13"/>
  <c r="S39" i="13"/>
  <c r="P39" i="13"/>
  <c r="M39" i="13"/>
  <c r="J39" i="13"/>
  <c r="S38" i="13"/>
  <c r="P38" i="13"/>
  <c r="M38" i="13"/>
  <c r="J38" i="13"/>
  <c r="S37" i="13"/>
  <c r="P37" i="13"/>
  <c r="M37" i="13"/>
  <c r="J37" i="13"/>
  <c r="S36" i="13"/>
  <c r="P36" i="13"/>
  <c r="M36" i="13"/>
  <c r="J36" i="13"/>
  <c r="S35" i="13"/>
  <c r="P35" i="13"/>
  <c r="M35" i="13"/>
  <c r="J35" i="13"/>
  <c r="S34" i="13"/>
  <c r="P34" i="13"/>
  <c r="M34" i="13"/>
  <c r="J34" i="13"/>
  <c r="S33" i="13"/>
  <c r="P33" i="13"/>
  <c r="M33" i="13"/>
  <c r="J33" i="13"/>
  <c r="S32" i="13"/>
  <c r="P32" i="13"/>
  <c r="M32" i="13"/>
  <c r="J32" i="13"/>
  <c r="S31" i="13"/>
  <c r="P31" i="13"/>
  <c r="M31" i="13"/>
  <c r="J31" i="13"/>
  <c r="S30" i="13"/>
  <c r="P30" i="13"/>
  <c r="M30" i="13"/>
  <c r="J30" i="13"/>
  <c r="S29" i="13"/>
  <c r="P29" i="13"/>
  <c r="M29" i="13"/>
  <c r="J29" i="13"/>
  <c r="S28" i="13"/>
  <c r="P28" i="13"/>
  <c r="M28" i="13"/>
  <c r="J28" i="13"/>
  <c r="S27" i="13"/>
  <c r="P27" i="13"/>
  <c r="M27" i="13"/>
  <c r="J27" i="13"/>
  <c r="S26" i="13"/>
  <c r="P26" i="13"/>
  <c r="M26" i="13"/>
  <c r="J26" i="13"/>
  <c r="S25" i="13"/>
  <c r="P25" i="13"/>
  <c r="M25" i="13"/>
  <c r="J25" i="13"/>
  <c r="S24" i="13"/>
  <c r="P24" i="13"/>
  <c r="M24" i="13"/>
  <c r="J24" i="13"/>
  <c r="S23" i="13"/>
  <c r="P23" i="13"/>
  <c r="M23" i="13"/>
  <c r="J23" i="13"/>
  <c r="S22" i="13"/>
  <c r="P22" i="13"/>
  <c r="M22" i="13"/>
  <c r="J22" i="13"/>
  <c r="S21" i="13"/>
  <c r="P21" i="13"/>
  <c r="M21" i="13"/>
  <c r="J21" i="13"/>
  <c r="S20" i="13"/>
  <c r="P20" i="13"/>
  <c r="M20" i="13"/>
  <c r="J20" i="13"/>
  <c r="S19" i="13"/>
  <c r="P19" i="13"/>
  <c r="M19" i="13"/>
  <c r="J19" i="13"/>
  <c r="S18" i="13"/>
  <c r="P18" i="13"/>
  <c r="M18" i="13"/>
  <c r="J18" i="13"/>
  <c r="S17" i="13"/>
  <c r="P17" i="13"/>
  <c r="M17" i="13"/>
  <c r="J17" i="13"/>
  <c r="S16" i="13"/>
  <c r="P16" i="13"/>
  <c r="M16" i="13"/>
  <c r="J16" i="13"/>
  <c r="S15" i="13"/>
  <c r="P15" i="13"/>
  <c r="M15" i="13"/>
  <c r="J15" i="13"/>
  <c r="S14" i="13"/>
  <c r="P14" i="13"/>
  <c r="M14" i="13"/>
  <c r="J14" i="13"/>
  <c r="S13" i="13"/>
  <c r="P13" i="13"/>
  <c r="M13" i="13"/>
  <c r="J13" i="13"/>
  <c r="S12" i="13"/>
  <c r="P12" i="13"/>
  <c r="M12" i="13"/>
  <c r="J12" i="13"/>
  <c r="S11" i="13"/>
  <c r="P11" i="13"/>
  <c r="M11" i="13"/>
  <c r="J11" i="13"/>
  <c r="S10" i="13"/>
  <c r="P10" i="13"/>
  <c r="M10" i="13"/>
  <c r="J10" i="13"/>
  <c r="S9" i="13"/>
  <c r="P9" i="13"/>
  <c r="M9" i="13"/>
  <c r="J9" i="13"/>
  <c r="S8" i="13"/>
  <c r="P8" i="13"/>
  <c r="M8" i="13"/>
  <c r="J8" i="13"/>
  <c r="S7" i="13"/>
  <c r="P7" i="13"/>
  <c r="M7" i="13"/>
  <c r="J7" i="13"/>
  <c r="S6" i="13"/>
  <c r="P6" i="13"/>
  <c r="M6" i="13"/>
  <c r="J6" i="13"/>
  <c r="S5" i="13"/>
  <c r="P5" i="13"/>
  <c r="M5" i="13"/>
  <c r="J5" i="13"/>
  <c r="S4" i="13"/>
  <c r="S64" i="13" s="1"/>
  <c r="P4" i="13"/>
  <c r="P64" i="13" s="1"/>
  <c r="M4" i="13"/>
  <c r="M64" i="13" s="1"/>
  <c r="J4" i="13"/>
  <c r="J64" i="13" s="1"/>
  <c r="C6" i="14"/>
  <c r="B6" i="14"/>
  <c r="E5" i="14"/>
  <c r="D5" i="14"/>
  <c r="E4" i="14"/>
  <c r="D4" i="14"/>
  <c r="E4" i="13"/>
  <c r="D4" i="13"/>
  <c r="C14" i="12"/>
  <c r="C15" i="12" s="1"/>
  <c r="B14" i="12"/>
  <c r="B15" i="12" s="1"/>
  <c r="E13" i="12"/>
  <c r="D13" i="12"/>
  <c r="E12" i="12"/>
  <c r="D12" i="12"/>
  <c r="D11" i="12"/>
  <c r="E10" i="12"/>
  <c r="D10" i="12"/>
  <c r="E9" i="12"/>
  <c r="D9" i="12"/>
  <c r="E8" i="12"/>
  <c r="D8" i="12"/>
  <c r="E7" i="12"/>
  <c r="D7" i="12"/>
  <c r="E6" i="12"/>
  <c r="D6" i="12"/>
  <c r="E4" i="12"/>
  <c r="D4" i="12"/>
  <c r="B15" i="11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23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4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23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4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23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4" i="4"/>
  <c r="D4" i="4"/>
  <c r="D6" i="14" l="1"/>
  <c r="E15" i="12"/>
  <c r="D15" i="12"/>
  <c r="D14" i="12"/>
  <c r="E14" i="12"/>
  <c r="L22" i="4"/>
  <c r="L3" i="4"/>
  <c r="L39" i="4" s="1"/>
  <c r="K22" i="4"/>
  <c r="K3" i="4"/>
  <c r="K39" i="4" s="1"/>
  <c r="I22" i="4"/>
  <c r="H22" i="4"/>
  <c r="H3" i="4"/>
  <c r="I3" i="4"/>
  <c r="J3" i="4" s="1"/>
  <c r="F22" i="4"/>
  <c r="E22" i="4"/>
  <c r="F3" i="4"/>
  <c r="E3" i="4"/>
  <c r="E39" i="4" s="1"/>
  <c r="Q13" i="4"/>
  <c r="Q14" i="4" s="1"/>
  <c r="P13" i="4"/>
  <c r="P14" i="4" s="1"/>
  <c r="S12" i="4"/>
  <c r="R12" i="4"/>
  <c r="S11" i="4"/>
  <c r="R11" i="4"/>
  <c r="S10" i="4"/>
  <c r="R10" i="4"/>
  <c r="S9" i="4"/>
  <c r="R9" i="4"/>
  <c r="S8" i="4"/>
  <c r="R8" i="4"/>
  <c r="S7" i="4"/>
  <c r="R7" i="4"/>
  <c r="S6" i="4"/>
  <c r="R6" i="4"/>
  <c r="S5" i="4"/>
  <c r="R5" i="4"/>
  <c r="S3" i="4"/>
  <c r="R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23" i="4"/>
  <c r="C22" i="4"/>
  <c r="B22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C3" i="4"/>
  <c r="D3" i="4" s="1"/>
  <c r="B3" i="4"/>
  <c r="K5" i="11"/>
  <c r="K6" i="11"/>
  <c r="K7" i="11"/>
  <c r="K8" i="11"/>
  <c r="K9" i="11"/>
  <c r="K10" i="11"/>
  <c r="L10" i="11" s="1"/>
  <c r="K11" i="11"/>
  <c r="K12" i="11"/>
  <c r="L12" i="11" s="1"/>
  <c r="K13" i="11"/>
  <c r="K14" i="11"/>
  <c r="L14" i="11" s="1"/>
  <c r="K4" i="11"/>
  <c r="J5" i="11"/>
  <c r="J6" i="11"/>
  <c r="J7" i="11"/>
  <c r="L7" i="11" s="1"/>
  <c r="J8" i="11"/>
  <c r="J9" i="11"/>
  <c r="L9" i="11" s="1"/>
  <c r="J10" i="11"/>
  <c r="J11" i="11"/>
  <c r="L11" i="11" s="1"/>
  <c r="J12" i="11"/>
  <c r="J13" i="11"/>
  <c r="L13" i="11" s="1"/>
  <c r="J14" i="11"/>
  <c r="J4" i="11"/>
  <c r="L4" i="11" s="1"/>
  <c r="P8" i="11"/>
  <c r="O8" i="11"/>
  <c r="R7" i="11"/>
  <c r="Q7" i="11"/>
  <c r="R6" i="11"/>
  <c r="Q6" i="11"/>
  <c r="R5" i="11"/>
  <c r="Q5" i="11"/>
  <c r="R4" i="11"/>
  <c r="Q4" i="11"/>
  <c r="C15" i="11"/>
  <c r="D15" i="11"/>
  <c r="E15" i="11"/>
  <c r="F15" i="11"/>
  <c r="G15" i="11"/>
  <c r="H15" i="11"/>
  <c r="I15" i="11"/>
  <c r="J15" i="11"/>
  <c r="D22" i="4" l="1"/>
  <c r="M22" i="4"/>
  <c r="M3" i="4"/>
  <c r="H39" i="4"/>
  <c r="J22" i="4"/>
  <c r="G22" i="4"/>
  <c r="G3" i="4"/>
  <c r="F39" i="4"/>
  <c r="G39" i="4" s="1"/>
  <c r="I39" i="4"/>
  <c r="M39" i="4"/>
  <c r="B39" i="4"/>
  <c r="C39" i="4"/>
  <c r="S14" i="4"/>
  <c r="R14" i="4"/>
  <c r="R13" i="4"/>
  <c r="S13" i="4"/>
  <c r="L8" i="11"/>
  <c r="L6" i="11"/>
  <c r="L5" i="11"/>
  <c r="K15" i="11"/>
  <c r="L15" i="11" s="1"/>
  <c r="Q8" i="11"/>
  <c r="R8" i="11"/>
  <c r="J39" i="4" l="1"/>
  <c r="D39" i="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51E842F-3437-4191-971A-2E90F8C71E91}" keepAlive="1" name="Consulta - Ficheiro de Exemplo" description="Ligação à consulta 'Ficheiro de Exemplo' no livro." type="5" refreshedVersion="0" background="1">
    <dbPr connection="Provider=Microsoft.Mashup.OleDb.1;Data Source=$Workbook$;Location=&quot;Ficheiro de Exemplo&quot;;Extended Properties=&quot;&quot;" command="SELECT * FROM [Ficheiro de Exemplo]"/>
  </connection>
  <connection id="2" xr16:uid="{F917975B-CB67-4C87-943E-33F1462A6465}" keepAlive="1" name="Consulta - Ficheiro de Exemplo (2)" description="Ligação à consulta 'Ficheiro de Exemplo (2)' no livro." type="5" refreshedVersion="0" background="1">
    <dbPr connection="Provider=Microsoft.Mashup.OleDb.1;Data Source=$Workbook$;Location=&quot;Ficheiro de Exemplo (2)&quot;;Extended Properties=&quot;&quot;" command="SELECT * FROM [Ficheiro de Exemplo (2)]"/>
  </connection>
  <connection id="3" xr16:uid="{1E865C9F-5C44-437A-87E6-6EEAA87B192C}" keepAlive="1" name="Consulta - Ficheiro de Exemplo (3)" description="Ligação à consulta 'Ficheiro de Exemplo (3)' no livro." type="5" refreshedVersion="0" background="1">
    <dbPr connection="Provider=Microsoft.Mashup.OleDb.1;Data Source=$Workbook$;Location=&quot;Ficheiro de Exemplo (3)&quot;;Extended Properties=&quot;&quot;" command="SELECT * FROM [Ficheiro de Exemplo (3)]"/>
  </connection>
  <connection id="4" xr16:uid="{956779A3-78A3-4BD1-AC90-AEC0DE54CBE6}" keepAlive="1" name="Consulta - Ficheiro de Exemplo (5)" description="Ligação à consulta 'Ficheiro de Exemplo (5)' no livro." type="5" refreshedVersion="0" background="1">
    <dbPr connection="Provider=Microsoft.Mashup.OleDb.1;Data Source=$Workbook$;Location=&quot;Ficheiro de Exemplo (5)&quot;;Extended Properties=&quot;&quot;" command="SELECT * FROM [Ficheiro de Exemplo (5)]"/>
  </connection>
  <connection id="5" xr16:uid="{D9697F99-3805-46CB-9049-5F26E6971BBF}" keepAlive="1" name="Consulta - Ficheiro de Exemplo (6)" description="Ligação à consulta 'Ficheiro de Exemplo (6)' no livro." type="5" refreshedVersion="0" background="1">
    <dbPr connection="Provider=Microsoft.Mashup.OleDb.1;Data Source=$Workbook$;Location=&quot;Ficheiro de Exemplo (6)&quot;;Extended Properties=&quot;&quot;" command="SELECT * FROM [Ficheiro de Exemplo (6)]"/>
  </connection>
  <connection id="6" xr16:uid="{1256BFB4-66CC-420B-BECC-2D267E1CC957}" keepAlive="1" name="Consulta - Ficherios Recebidos" description="Ligação à consulta 'Ficherios Recebidos' no livro." type="5" refreshedVersion="7" background="1" saveData="1">
    <dbPr connection="Provider=Microsoft.Mashup.OleDb.1;Data Source=$Workbook$;Location=&quot;Ficherios Recebidos&quot;;Extended Properties=&quot;&quot;" command="SELECT * FROM [Ficherios Recebidos]"/>
  </connection>
  <connection id="7" xr16:uid="{7CBD109D-45A6-4725-ABEA-5D221DE7559D}" keepAlive="1" name="Consulta - Privado - RGA Mainfile - final 25/26" description="Ligação à consulta 'Privado - RGA Mainfile - final 25/26' no livro." type="5" refreshedVersion="7" background="1" saveData="1">
    <dbPr connection="Provider=Microsoft.Mashup.OleDb.1;Data Source=$Workbook$;Location=&quot;Privado - RGA Mainfile - final 25/26&quot;;Extended Properties=&quot;&quot;" command="SELECT * FROM [Privado - RGA Mainfile - final 25/26]"/>
  </connection>
  <connection id="8" xr16:uid="{AC6084A5-5755-479A-8EB0-A28DAA41FE08}" keepAlive="1" name="Consulta - Privado - RGA Mainfile - final 25/26 (2)" description="Ligação à consulta 'Privado - RGA Mainfile - final 25/26 (2)' no livro." type="5" refreshedVersion="7" background="1" saveData="1">
    <dbPr connection="Provider=Microsoft.Mashup.OleDb.1;Data Source=$Workbook$;Location=&quot;Privado - RGA Mainfile - final 25/26 (2)&quot;;Extended Properties=&quot;&quot;" command="SELECT * FROM [Privado - RGA Mainfile - final 25/26 (2)]"/>
  </connection>
  <connection id="9" xr16:uid="{FFBF65D0-BC51-47E6-9CB4-80AF2F938D42}" keepAlive="1" name="Consulta - RGA - Mainfile" description="Ligação à consulta 'RGA - Mainfile' no livro." type="5" refreshedVersion="7" background="1" saveData="1">
    <dbPr connection="Provider=Microsoft.Mashup.OleDb.1;Data Source=$Workbook$;Location=&quot;RGA - Mainfile&quot;;Extended Properties=&quot;&quot;" command="SELECT * FROM [RGA - Mainfile]"/>
  </connection>
  <connection id="10" xr16:uid="{8778E960-BD58-4AFC-99DB-C461F41E2C5D}" keepAlive="1" name="Consulta - RGA - Mainfile (2)" description="Ligação à consulta 'RGA - Mainfile (2)' no livro." type="5" refreshedVersion="7" background="1" saveData="1">
    <dbPr connection="Provider=Microsoft.Mashup.OleDb.1;Data Source=$Workbook$;Location=&quot;RGA - Mainfile (2)&quot;;Extended Properties=&quot;&quot;" command="SELECT * FROM [RGA - Mainfile (2)]"/>
  </connection>
  <connection id="11" xr16:uid="{5C4F589F-7526-41A8-BA27-355C04FE69E0}" keepAlive="1" name="Consulta - Transformar Ficheiro" description="Ligação à consulta 'Transformar Ficheiro' no livro." type="5" refreshedVersion="0" background="1">
    <dbPr connection="Provider=Microsoft.Mashup.OleDb.1;Data Source=$Workbook$;Location=&quot;Transformar Ficheiro&quot;;Extended Properties=&quot;&quot;" command="SELECT * FROM [Transformar Ficheiro]"/>
  </connection>
  <connection id="12" xr16:uid="{22F70F6E-D8E7-4758-8C6F-C540ADF59A5C}" keepAlive="1" name="Consulta - Transformar Ficheiro (2)" description="Ligação à consulta 'Transformar Ficheiro (2)' no livro." type="5" refreshedVersion="0" background="1">
    <dbPr connection="Provider=Microsoft.Mashup.OleDb.1;Data Source=$Workbook$;Location=&quot;Transformar Ficheiro (2)&quot;;Extended Properties=&quot;&quot;" command="SELECT * FROM [Transformar Ficheiro (2)]"/>
  </connection>
  <connection id="13" xr16:uid="{686D9136-ADE8-4A95-B1C4-1F4E80D9988E}" keepAlive="1" name="Consulta - Transformar Ficheiro (3)" description="Ligação à consulta 'Transformar Ficheiro (3)' no livro." type="5" refreshedVersion="0" background="1">
    <dbPr connection="Provider=Microsoft.Mashup.OleDb.1;Data Source=$Workbook$;Location=&quot;Transformar Ficheiro (3)&quot;;Extended Properties=&quot;&quot;" command="SELECT * FROM [Transformar Ficheiro (3)]"/>
  </connection>
  <connection id="14" xr16:uid="{D34EE9A4-8C60-43E8-B91B-09A60FEF544F}" keepAlive="1" name="Consulta - Transformar Ficheiro (5)" description="Ligação à consulta 'Transformar Ficheiro (5)' no livro." type="5" refreshedVersion="0" background="1">
    <dbPr connection="Provider=Microsoft.Mashup.OleDb.1;Data Source=$Workbook$;Location=&quot;Transformar Ficheiro (5)&quot;;Extended Properties=&quot;&quot;" command="SELECT * FROM [Transformar Ficheiro (5)]"/>
  </connection>
  <connection id="15" xr16:uid="{6D473536-10B4-4380-9289-3CA0552A15D2}" keepAlive="1" name="Consulta - Transformar Ficheiro (6)" description="Ligação à consulta 'Transformar Ficheiro (6)' no livro." type="5" refreshedVersion="0" background="1">
    <dbPr connection="Provider=Microsoft.Mashup.OleDb.1;Data Source=$Workbook$;Location=&quot;Transformar Ficheiro (6)&quot;;Extended Properties=&quot;&quot;" command="SELECT * FROM [Transformar Ficheiro (6)]"/>
  </connection>
</connections>
</file>

<file path=xl/sharedStrings.xml><?xml version="1.0" encoding="utf-8"?>
<sst xmlns="http://schemas.openxmlformats.org/spreadsheetml/2006/main" count="257" uniqueCount="175">
  <si>
    <t>Medicina</t>
  </si>
  <si>
    <t>Total Vagas
(CNA+CL+RE+CE)</t>
  </si>
  <si>
    <t>Escola Superior de Enfermagem de Coimbra</t>
  </si>
  <si>
    <t>Escola Superior de Enfermagem de Lisboa</t>
  </si>
  <si>
    <t>Escola Superior de Enfermagem do Porto</t>
  </si>
  <si>
    <t>Escola Superior de Hotelaria e Turismo do Estoril</t>
  </si>
  <si>
    <t>Escola Superior Náutica Infante D. Henrique</t>
  </si>
  <si>
    <t>Instituto Politécnico de Beja</t>
  </si>
  <si>
    <t>ANEXO I</t>
  </si>
  <si>
    <t>Educação Básica</t>
  </si>
  <si>
    <t>Instituto Politécnico de Bragança</t>
  </si>
  <si>
    <t>Instituto Politécnico de Castelo Branco</t>
  </si>
  <si>
    <t>Instituto Politécnico do Cávado e do Ave</t>
  </si>
  <si>
    <t>Instituto Politécnico de Coimbra</t>
  </si>
  <si>
    <t>Instituto Politécnico de Coimbra - Escola Superior de Tecnologia e Gestão de Oliveira do Hospital</t>
  </si>
  <si>
    <t>Instituto Politécnico da Guarda</t>
  </si>
  <si>
    <t>Instituto Politécnico de Leiria</t>
  </si>
  <si>
    <t>Instituto Politécnico de Lisboa</t>
  </si>
  <si>
    <t>Instituto Politécnico de Portalegre</t>
  </si>
  <si>
    <t>Instituto Politécnico do Porto</t>
  </si>
  <si>
    <t>Instituto Politécnico de Santarém</t>
  </si>
  <si>
    <t>Instituto Politécnico de Setúbal</t>
  </si>
  <si>
    <t>Instituto Politécnico de Tomar</t>
  </si>
  <si>
    <t>Instituto Politécnico de Viana do Castelo</t>
  </si>
  <si>
    <t>Instituto Politécnico de Viseu</t>
  </si>
  <si>
    <t>ISCTE - Instituto Universitário de Lisboa</t>
  </si>
  <si>
    <t>Universidade dos Açores</t>
  </si>
  <si>
    <t>Universidade dos Açores - Faculdade de Ciências e Tecnologia</t>
  </si>
  <si>
    <t>Universidade do Algarve</t>
  </si>
  <si>
    <t>Universidade do Algarve - Faculdade de Medicina e Ciências Biomédicas</t>
  </si>
  <si>
    <t>Universidade de Aveiro</t>
  </si>
  <si>
    <t>Universidade da Beira Interior</t>
  </si>
  <si>
    <t>Universidade de Coimbra</t>
  </si>
  <si>
    <t>Universidade de Coimbra - Faculdade de Medicina</t>
  </si>
  <si>
    <t>Universidade de Évora</t>
  </si>
  <si>
    <t>Universidade de Lisboa</t>
  </si>
  <si>
    <t>Universidade de Lisboa - Faculdade de Medicina</t>
  </si>
  <si>
    <t>Universidade da Madeira</t>
  </si>
  <si>
    <t>Universidade da Madeira - Faculdade de Ciências da Vida</t>
  </si>
  <si>
    <t>Universidade do Minho</t>
  </si>
  <si>
    <t>Universidade Nova de Lisboa</t>
  </si>
  <si>
    <t>Universidade Nova de Lisboa - Faculdade de Ciências Médicas</t>
  </si>
  <si>
    <t>Universidade do Porto</t>
  </si>
  <si>
    <t>Universidade do Porto - Faculdade de Medicina</t>
  </si>
  <si>
    <t>Universidade do Porto - Instituto de Ciências Biomédicas Abel Salazar</t>
  </si>
  <si>
    <t>Universidade de Trás-os-Montes e Alto Douro</t>
  </si>
  <si>
    <t>RGA</t>
  </si>
  <si>
    <t>Atlântica - Instituto Universitário</t>
  </si>
  <si>
    <t>Academia Nacional Superior de Orquestra</t>
  </si>
  <si>
    <t>Escola Superior Artística do Porto</t>
  </si>
  <si>
    <t>Escola Superior de Artes e Design</t>
  </si>
  <si>
    <t>Escola Superior de Educação de Fafe</t>
  </si>
  <si>
    <t>Escola Superior de Educação de João de Deus</t>
  </si>
  <si>
    <t>Escola Superior de Enfermagem São Francisco das Misericórdias</t>
  </si>
  <si>
    <t>Escola Superior de Enfermagem de São José de Cluny</t>
  </si>
  <si>
    <t>Escola Superior de Educação de Paula Frassinetti</t>
  </si>
  <si>
    <t>Escola Superior de Negócios Atlântico</t>
  </si>
  <si>
    <t>Escola Superior de Saúde do Alcoitão</t>
  </si>
  <si>
    <t>Escola Superior de Saúde Atlântica</t>
  </si>
  <si>
    <t>Escola Superior de Saúde Cruz Vermelha Portuguesa - Alto Tâmega</t>
  </si>
  <si>
    <t>Escola Superior de Saúde da Cruz Vermelha Portuguesa - Lisboa</t>
  </si>
  <si>
    <t>Escola Superior de Saúde Egas Moniz</t>
  </si>
  <si>
    <t>Escola Superior de Saúde da Fundação «Fernando Pessoa»</t>
  </si>
  <si>
    <t>Escola Superior de Saúde Jean Piaget de Viseu</t>
  </si>
  <si>
    <t>Escola Superior de Saúde Norte da Cruz Vermelha Portuguesa</t>
  </si>
  <si>
    <t>Escola Superior de Saúde de Santa Maria</t>
  </si>
  <si>
    <t>Escola Superior de Tecnologias de Fafe</t>
  </si>
  <si>
    <t>Escola Universitária Vasco da Gama</t>
  </si>
  <si>
    <t>Instituto Português de Administração de Marketing de Lisboa</t>
  </si>
  <si>
    <t>Instituto Português de Administração de Marketing do Porto</t>
  </si>
  <si>
    <t>Instituto Politécnico Jean Piaget do Norte</t>
  </si>
  <si>
    <t>Instituto Politécnico Jean Piaget do Sul</t>
  </si>
  <si>
    <t>Instituto Politécnico da Lusofonia</t>
  </si>
  <si>
    <t>Instituto Politécnico da Maia</t>
  </si>
  <si>
    <t>Instituto Politécnico de Saúde do Norte - CESPU</t>
  </si>
  <si>
    <t>Instituto Superior de Administração e Gestão</t>
  </si>
  <si>
    <t>ISAVE - Instituto Superior de Saúde</t>
  </si>
  <si>
    <t>Instituto Superior de Ciências Educativas do Douro</t>
  </si>
  <si>
    <t>Instituto Superior de Ciências Empresariais e do Turismo</t>
  </si>
  <si>
    <t>ISCE - Instituto Superior de Lisboa e Vale do Tejo</t>
  </si>
  <si>
    <t>Instituto Superior de Ciências da Informação e da Administração</t>
  </si>
  <si>
    <t>Instituto Superior D. Dinis</t>
  </si>
  <si>
    <t>ISEC Lisboa - Instituto Superior de Educação e Ciências</t>
  </si>
  <si>
    <t>Instituto Superior de Entre Douro e Vouga</t>
  </si>
  <si>
    <t>Instituto Superior de Estudos Interculturais e Transdisciplinares de Viseu</t>
  </si>
  <si>
    <t>Instituto Superior de Gestão</t>
  </si>
  <si>
    <t>ISLA Santarém - Instituto Politécnico</t>
  </si>
  <si>
    <t>ISLA - Instituto Politécnico de Gestão e Tecnologia</t>
  </si>
  <si>
    <t>Instituto Superior Manuel Teixeira Gomes</t>
  </si>
  <si>
    <t>ISPA - Instituto Universitário de Ciências Psicológicas, Sociais e da Vida</t>
  </si>
  <si>
    <t>Instituto Superior Politécnico Gaya</t>
  </si>
  <si>
    <t>Instituto Superior de Tecnologias Avançadas de Lisboa</t>
  </si>
  <si>
    <t>Instituto Superior de Tecnologias Avançadas do Porto</t>
  </si>
  <si>
    <t>Instituto Universitário de Ciências da Saúde - CESPU</t>
  </si>
  <si>
    <t>Instituto Universitário Egas Moniz</t>
  </si>
  <si>
    <t>Universidade Autónoma de Lisboa Luís de Camões</t>
  </si>
  <si>
    <t>Universidade Europeia</t>
  </si>
  <si>
    <t>Universidade Fernando Pessoa</t>
  </si>
  <si>
    <t>Universidade Lusíada</t>
  </si>
  <si>
    <t>Universidade Lusófona</t>
  </si>
  <si>
    <t>Universidade da Maia</t>
  </si>
  <si>
    <t>Universidade Portucalense Infante D. Henrique</t>
  </si>
  <si>
    <t>Total Geral</t>
  </si>
  <si>
    <t>Instituição de ensino superior</t>
  </si>
  <si>
    <t>Variação</t>
  </si>
  <si>
    <t>Instituicao de Ensino Superior</t>
  </si>
  <si>
    <t>Total Vagas Concursos Especiais</t>
  </si>
  <si>
    <t>Regimes Especiais (RE)</t>
  </si>
  <si>
    <t>Maiores de 23 Anos</t>
  </si>
  <si>
    <t>Titulares de Diploma de especialização tecnológica (TDET)</t>
  </si>
  <si>
    <t>Titulares de diploma de técnico superior profissional (TDTSP)</t>
  </si>
  <si>
    <t>Titulares de outros cursos superiores (TOCS)</t>
  </si>
  <si>
    <t>Titulares de cursos de dupla certificação (TCDC)</t>
  </si>
  <si>
    <t>Licenciados no acesso a Medicina</t>
  </si>
  <si>
    <t>Estudantes Internacionais (EI)</t>
  </si>
  <si>
    <t>Mudança de par instituição/curso (MPIC)</t>
  </si>
  <si>
    <t>Total Vagas Regimes e Concursos Especiais</t>
  </si>
  <si>
    <t>Variação %</t>
  </si>
  <si>
    <t>Regimes e Concursos Especiais</t>
  </si>
  <si>
    <t>Índice de Excelência</t>
  </si>
  <si>
    <t>Competências digitais</t>
  </si>
  <si>
    <t>Vagas 2024</t>
  </si>
  <si>
    <t>Vagas 2025</t>
  </si>
  <si>
    <t>Total vagas</t>
  </si>
  <si>
    <t>Regimes Especiais</t>
  </si>
  <si>
    <t>2024-2025</t>
  </si>
  <si>
    <t>2025-2026</t>
  </si>
  <si>
    <t>Estudantes Internacionais</t>
  </si>
  <si>
    <t>MEDICINA</t>
  </si>
  <si>
    <t>variação</t>
  </si>
  <si>
    <t>TOTAL</t>
  </si>
  <si>
    <t>Ensino Superior Privado - Concurso Institucional
Regime Geral de Acesso</t>
  </si>
  <si>
    <t>Ensino Superior Público</t>
  </si>
  <si>
    <t>Total vagas (RGA+RE+CE)</t>
  </si>
  <si>
    <t>Ensino Superior Privado</t>
  </si>
  <si>
    <t>RGA 
(CNA/CL)</t>
  </si>
  <si>
    <t>Regimes Especiais
 (RE)</t>
  </si>
  <si>
    <t>Concursos Especiais 
(CE)</t>
  </si>
  <si>
    <t>ENSINO SUPERIOR PRIVADO</t>
  </si>
  <si>
    <t>Ensino Superio Público</t>
  </si>
  <si>
    <t>Exceções</t>
  </si>
  <si>
    <t>Concursos Especiais (CE)</t>
  </si>
  <si>
    <t>Nota:</t>
  </si>
  <si>
    <t>Instituto Politécnico de Beja - Escola Superior de Tecnologia e de Gestão</t>
  </si>
  <si>
    <t>Instituto Politécnico de Leiria - Escola Superior de Educação e Ciências Sociais</t>
  </si>
  <si>
    <t>Designacao Curso</t>
  </si>
  <si>
    <t>Tipo de Curso</t>
  </si>
  <si>
    <t>Licenciatura - 1º ciclo</t>
  </si>
  <si>
    <t>Universidade Aberta</t>
  </si>
  <si>
    <t>Tipo ensino</t>
  </si>
  <si>
    <t>Privado</t>
  </si>
  <si>
    <t>Público</t>
  </si>
  <si>
    <t>Vagas 
2025-2026 
RGA</t>
  </si>
  <si>
    <t>Vagas 2025-2026
Outros Concursos</t>
  </si>
  <si>
    <t>Total vagas 2025-2026</t>
  </si>
  <si>
    <t xml:space="preserve">Total </t>
  </si>
  <si>
    <t>NOTA:</t>
  </si>
  <si>
    <t>Vagas 
2025-2026</t>
  </si>
  <si>
    <t>Público Militar e Policial</t>
  </si>
  <si>
    <t>Instituto Superior de Ciências Policiais e Segurança Interna</t>
  </si>
  <si>
    <t>Ciências Policiais</t>
  </si>
  <si>
    <t>NOTA</t>
  </si>
  <si>
    <t>O quadro não inclui os ciclos de estudos ministrados pela Universidade Católica Portuguesa em regime de ensino a distância</t>
  </si>
  <si>
    <r>
      <rPr>
        <b/>
        <sz val="9"/>
        <color theme="5" tint="-0.249977111117893"/>
        <rFont val="Calibri"/>
        <family val="2"/>
        <scheme val="minor"/>
      </rPr>
      <t>[*]</t>
    </r>
    <r>
      <rPr>
        <sz val="9"/>
        <color theme="1"/>
        <rFont val="Calibri"/>
        <family val="2"/>
        <scheme val="minor"/>
      </rPr>
      <t xml:space="preserve"> - O quadro não inclui o </t>
    </r>
    <r>
      <rPr>
        <b/>
        <sz val="9"/>
        <color theme="1"/>
        <rFont val="Calibri"/>
        <family val="2"/>
        <scheme val="minor"/>
      </rPr>
      <t>Instituto Universitário Militar</t>
    </r>
    <r>
      <rPr>
        <sz val="9"/>
        <color theme="1"/>
        <rFont val="Calibri"/>
        <family val="2"/>
        <scheme val="minor"/>
      </rPr>
      <t xml:space="preserve"> </t>
    </r>
  </si>
  <si>
    <r>
      <rPr>
        <b/>
        <sz val="9"/>
        <color theme="5" tint="-0.249977111117893"/>
        <rFont val="Calibri"/>
        <family val="2"/>
        <scheme val="minor"/>
      </rPr>
      <t>[**]</t>
    </r>
    <r>
      <rPr>
        <sz val="9"/>
        <color theme="1"/>
        <rFont val="Calibri"/>
        <family val="2"/>
        <scheme val="minor"/>
      </rPr>
      <t xml:space="preserve"> - O </t>
    </r>
    <r>
      <rPr>
        <b/>
        <sz val="9"/>
        <color theme="1"/>
        <rFont val="Calibri"/>
        <family val="2"/>
        <scheme val="minor"/>
      </rPr>
      <t xml:space="preserve">Instituto Superior de Ciências Policiais e Segurança Interna </t>
    </r>
    <r>
      <rPr>
        <sz val="9"/>
        <color theme="1"/>
        <rFont val="Calibri"/>
        <family val="2"/>
        <scheme val="minor"/>
      </rPr>
      <t>informou que das 43 vagas fixadas, 32 destinam-se a alunos nacionais e 11 a alunos CPLP.</t>
    </r>
  </si>
  <si>
    <r>
      <t>Instituicao de Ensino Superior</t>
    </r>
    <r>
      <rPr>
        <sz val="10"/>
        <color theme="5" tint="-0.249977111117893"/>
        <rFont val="Calibri"/>
        <family val="2"/>
        <scheme val="minor"/>
      </rPr>
      <t xml:space="preserve"> [*]</t>
    </r>
  </si>
  <si>
    <r>
      <rPr>
        <sz val="9"/>
        <color theme="5" tint="-0.249977111117893"/>
        <rFont val="Calibri"/>
        <family val="2"/>
        <scheme val="minor"/>
      </rPr>
      <t>(**)</t>
    </r>
    <r>
      <rPr>
        <sz val="9"/>
        <color theme="1"/>
        <rFont val="Calibri"/>
        <family val="2"/>
        <scheme val="minor"/>
      </rPr>
      <t xml:space="preserve"> O quadro não inclui a Universidade Católica Portuguesa</t>
    </r>
  </si>
  <si>
    <r>
      <t xml:space="preserve">43 </t>
    </r>
    <r>
      <rPr>
        <b/>
        <sz val="10"/>
        <color theme="5" tint="-0.249977111117893"/>
        <rFont val="Calibri"/>
        <family val="2"/>
        <scheme val="minor"/>
      </rPr>
      <t>[**]</t>
    </r>
  </si>
  <si>
    <r>
      <t>Instituição de ensino superior</t>
    </r>
    <r>
      <rPr>
        <b/>
        <sz val="9"/>
        <color theme="5" tint="-0.249977111117893"/>
        <rFont val="Calibri"/>
        <family val="2"/>
        <scheme val="minor"/>
      </rPr>
      <t xml:space="preserve"> (*)</t>
    </r>
  </si>
  <si>
    <r>
      <rPr>
        <u/>
        <sz val="9"/>
        <color theme="1"/>
        <rFont val="Calibri"/>
        <family val="2"/>
        <scheme val="minor"/>
      </rPr>
      <t>Escola Superior de Atividades Imobiliárias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theme="5" tint="-0.249977111117893"/>
        <rFont val="Calibri"/>
        <family val="2"/>
        <scheme val="minor"/>
      </rPr>
      <t>(**)</t>
    </r>
  </si>
  <si>
    <r>
      <rPr>
        <u/>
        <sz val="9"/>
        <color theme="1"/>
        <rFont val="Calibri"/>
        <family val="2"/>
        <scheme val="minor"/>
      </rPr>
      <t>Instituto Superior de Administração e Línguas</t>
    </r>
    <r>
      <rPr>
        <b/>
        <sz val="9"/>
        <color theme="5" tint="-0.249977111117893"/>
        <rFont val="Calibri"/>
        <family val="2"/>
        <scheme val="minor"/>
      </rPr>
      <t xml:space="preserve"> (**)</t>
    </r>
  </si>
  <si>
    <r>
      <rPr>
        <u/>
        <sz val="9"/>
        <color theme="1"/>
        <rFont val="Calibri"/>
        <family val="2"/>
        <scheme val="minor"/>
      </rPr>
      <t>Instituto Superior de Estudos Interculturais e Transdisciplinares de Almada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theme="5" tint="-0.249977111117893"/>
        <rFont val="Calibri"/>
        <family val="2"/>
        <scheme val="minor"/>
      </rPr>
      <t>(**)</t>
    </r>
  </si>
  <si>
    <r>
      <rPr>
        <u/>
        <sz val="9"/>
        <color theme="1"/>
        <rFont val="Calibri"/>
        <family val="2"/>
        <scheme val="minor"/>
      </rPr>
      <t>Instituto Superior de Serviço Social do Porto</t>
    </r>
    <r>
      <rPr>
        <b/>
        <sz val="9"/>
        <color theme="5" tint="-0.249977111117893"/>
        <rFont val="Calibri"/>
        <family val="2"/>
        <scheme val="minor"/>
      </rPr>
      <t xml:space="preserve"> (**)</t>
    </r>
  </si>
  <si>
    <r>
      <rPr>
        <u/>
        <sz val="9"/>
        <color theme="1"/>
        <rFont val="Calibri"/>
        <family val="2"/>
        <scheme val="minor"/>
      </rPr>
      <t>Instituto Superior Miguel Torga</t>
    </r>
    <r>
      <rPr>
        <b/>
        <sz val="9"/>
        <color theme="5" tint="-0.249977111117893"/>
        <rFont val="Calibri"/>
        <family val="2"/>
        <scheme val="minor"/>
      </rPr>
      <t xml:space="preserve"> (**)</t>
    </r>
  </si>
  <si>
    <r>
      <rPr>
        <b/>
        <sz val="9"/>
        <color theme="5" tint="-0.249977111117893"/>
        <rFont val="Calibri"/>
        <family val="2"/>
        <scheme val="minor"/>
      </rPr>
      <t xml:space="preserve">(**)  </t>
    </r>
    <r>
      <rPr>
        <sz val="9"/>
        <color theme="1"/>
        <rFont val="Calibri"/>
        <family val="2"/>
        <scheme val="minor"/>
      </rPr>
      <t>Em outubro de 2024, foi publicada pela Agência de Avaliação e Acreditação do Ensino Superior decisão negativa de avaliação institucional da Escola Superior de Atividades Imobiliárias, do Instituto Superior de Administração e Línguas, do Instituto Superior de Estudos Interdisciplinares e Transdisciplinares de Almada, do Instituto Superior de Serviço Social do Porto e do Instituto Superior Miguel Torga. Tendo sido, entretanto, instauradas, pelas entidades instituidoras dos respetivos estabelecimentos, providências cautelares com vista à suspensão da eficácia do ato de não acreditação, até respetiva decisão judicial, encontram-se suspensos os atos de não acreditação da A3ES, não podendo a tutela atuar noutro sentido que não seja o da divulgação das vagas fixadas para esses estabelecimentos, nos termos do despacho n.º 528/2025, de 10 de janeiro.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</si>
</sst>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8" tint="-0.499984740745262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color theme="0"/>
      <name val="Calibri"/>
      <family val="2"/>
      <scheme val="minor"/>
    </font>
    <font>
      <sz val="9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5" tint="-0.249977111117893"/>
      <name val="Calibri"/>
      <family val="2"/>
      <scheme val="minor"/>
    </font>
    <font>
      <b/>
      <sz val="9"/>
      <color theme="5" tint="-0.249977111117893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-0.499984740745262"/>
        <bgColor theme="4" tint="0.79998168889431442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theme="4" tint="0.79998168889431442"/>
      </patternFill>
    </fill>
    <fill>
      <patternFill patternType="solid">
        <fgColor rgb="FF29679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499984740745262"/>
        <bgColor theme="9"/>
      </patternFill>
    </fill>
  </fills>
  <borders count="5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499984740745262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/>
      <top/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medium">
        <color theme="0" tint="-0.34998626667073579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34998626667073579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/>
      <diagonal/>
    </border>
    <border>
      <left/>
      <right/>
      <top style="thin">
        <color theme="8" tint="-0.499984740745262"/>
      </top>
      <bottom/>
      <diagonal/>
    </border>
    <border>
      <left/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/>
      <top/>
      <bottom style="thin">
        <color theme="8" tint="-0.499984740745262"/>
      </bottom>
      <diagonal/>
    </border>
    <border>
      <left/>
      <right/>
      <top/>
      <bottom style="thin">
        <color theme="8" tint="-0.499984740745262"/>
      </bottom>
      <diagonal/>
    </border>
    <border>
      <left/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 style="thin">
        <color theme="8" tint="-0.499984740745262"/>
      </left>
      <right style="thin">
        <color theme="8" tint="-0.499984740745262"/>
      </right>
      <top/>
      <bottom style="thin">
        <color theme="8" tint="-0.499984740745262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rgb="FF29679F"/>
      </left>
      <right/>
      <top/>
      <bottom style="thin">
        <color rgb="FF29679F"/>
      </bottom>
      <diagonal/>
    </border>
    <border>
      <left/>
      <right/>
      <top/>
      <bottom style="thin">
        <color rgb="FF29679F"/>
      </bottom>
      <diagonal/>
    </border>
    <border>
      <left/>
      <right style="thin">
        <color rgb="FF29679F"/>
      </right>
      <top/>
      <bottom style="thin">
        <color rgb="FF29679F"/>
      </bottom>
      <diagonal/>
    </border>
    <border>
      <left style="thin">
        <color rgb="FF29679F"/>
      </left>
      <right/>
      <top style="thin">
        <color rgb="FF29679F"/>
      </top>
      <bottom style="thin">
        <color rgb="FF29679F"/>
      </bottom>
      <diagonal/>
    </border>
    <border>
      <left/>
      <right/>
      <top style="thin">
        <color rgb="FF29679F"/>
      </top>
      <bottom style="thin">
        <color rgb="FF29679F"/>
      </bottom>
      <diagonal/>
    </border>
    <border>
      <left/>
      <right style="thin">
        <color rgb="FF29679F"/>
      </right>
      <top style="thin">
        <color rgb="FF29679F"/>
      </top>
      <bottom style="thin">
        <color rgb="FF29679F"/>
      </bottom>
      <diagonal/>
    </border>
    <border>
      <left style="thin">
        <color theme="0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rgb="FF29679F"/>
      </left>
      <right/>
      <top style="thin">
        <color rgb="FF29679F"/>
      </top>
      <bottom/>
      <diagonal/>
    </border>
    <border>
      <left/>
      <right/>
      <top style="thin">
        <color rgb="FF29679F"/>
      </top>
      <bottom/>
      <diagonal/>
    </border>
    <border>
      <left/>
      <right style="thin">
        <color rgb="FF29679F"/>
      </right>
      <top style="thin">
        <color rgb="FF29679F"/>
      </top>
      <bottom/>
      <diagonal/>
    </border>
    <border>
      <left style="thin">
        <color rgb="FF29679F"/>
      </left>
      <right/>
      <top/>
      <bottom/>
      <diagonal/>
    </border>
    <border>
      <left/>
      <right style="thin">
        <color rgb="FF29679F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0" fillId="2" borderId="0" xfId="0" applyFill="1"/>
    <xf numFmtId="0" fontId="1" fillId="5" borderId="1" xfId="0" applyFont="1" applyFill="1" applyBorder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 wrapText="1" indent="1"/>
    </xf>
    <xf numFmtId="0" fontId="4" fillId="3" borderId="3" xfId="0" applyFont="1" applyFill="1" applyBorder="1" applyAlignment="1">
      <alignment horizontal="center"/>
    </xf>
    <xf numFmtId="0" fontId="1" fillId="6" borderId="3" xfId="0" applyFont="1" applyFill="1" applyBorder="1"/>
    <xf numFmtId="0" fontId="1" fillId="9" borderId="3" xfId="0" applyFont="1" applyFill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164" fontId="4" fillId="6" borderId="3" xfId="0" applyNumberFormat="1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164" fontId="1" fillId="9" borderId="3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3" xfId="0" applyFont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0" borderId="3" xfId="0" applyFont="1" applyBorder="1"/>
    <xf numFmtId="0" fontId="2" fillId="7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4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2" borderId="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10" borderId="4" xfId="0" applyFont="1" applyFill="1" applyBorder="1"/>
    <xf numFmtId="0" fontId="3" fillId="2" borderId="7" xfId="0" applyFont="1" applyFill="1" applyBorder="1" applyAlignment="1">
      <alignment horizontal="center"/>
    </xf>
    <xf numFmtId="0" fontId="3" fillId="10" borderId="7" xfId="0" applyFont="1" applyFill="1" applyBorder="1"/>
    <xf numFmtId="0" fontId="4" fillId="6" borderId="0" xfId="0" applyFont="1" applyFill="1" applyAlignment="1">
      <alignment horizontal="center"/>
    </xf>
    <xf numFmtId="0" fontId="3" fillId="2" borderId="10" xfId="0" applyFont="1" applyFill="1" applyBorder="1"/>
    <xf numFmtId="0" fontId="4" fillId="6" borderId="4" xfId="0" applyFont="1" applyFill="1" applyBorder="1" applyAlignment="1">
      <alignment horizontal="center"/>
    </xf>
    <xf numFmtId="0" fontId="4" fillId="6" borderId="0" xfId="0" applyFont="1" applyFill="1"/>
    <xf numFmtId="0" fontId="4" fillId="6" borderId="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0" xfId="0" applyFont="1" applyFill="1" applyAlignment="1">
      <alignment horizontal="left"/>
    </xf>
    <xf numFmtId="0" fontId="1" fillId="8" borderId="0" xfId="0" applyFont="1" applyFill="1" applyAlignment="1">
      <alignment horizontal="left"/>
    </xf>
    <xf numFmtId="0" fontId="7" fillId="7" borderId="10" xfId="0" applyFont="1" applyFill="1" applyBorder="1"/>
    <xf numFmtId="0" fontId="2" fillId="7" borderId="0" xfId="0" applyFont="1" applyFill="1" applyAlignment="1">
      <alignment horizontal="center"/>
    </xf>
    <xf numFmtId="0" fontId="1" fillId="8" borderId="0" xfId="0" applyFont="1" applyFill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left"/>
    </xf>
    <xf numFmtId="0" fontId="4" fillId="6" borderId="8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8" fillId="8" borderId="2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left"/>
    </xf>
    <xf numFmtId="10" fontId="1" fillId="6" borderId="1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0" xfId="0" applyFont="1" applyFill="1"/>
    <xf numFmtId="0" fontId="1" fillId="3" borderId="16" xfId="0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" fillId="3" borderId="21" xfId="0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0" fontId="1" fillId="3" borderId="23" xfId="0" applyFont="1" applyFill="1" applyBorder="1" applyAlignment="1">
      <alignment horizontal="center" wrapText="1"/>
    </xf>
    <xf numFmtId="0" fontId="3" fillId="2" borderId="9" xfId="0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28" xfId="0" applyFont="1" applyFill="1" applyBorder="1" applyAlignment="1">
      <alignment horizontal="center"/>
    </xf>
    <xf numFmtId="0" fontId="1" fillId="6" borderId="29" xfId="0" applyFont="1" applyFill="1" applyBorder="1" applyAlignment="1">
      <alignment horizontal="center"/>
    </xf>
    <xf numFmtId="0" fontId="17" fillId="2" borderId="0" xfId="0" applyFont="1" applyFill="1"/>
    <xf numFmtId="0" fontId="1" fillId="3" borderId="38" xfId="0" applyFont="1" applyFill="1" applyBorder="1"/>
    <xf numFmtId="0" fontId="1" fillId="3" borderId="38" xfId="0" applyFont="1" applyFill="1" applyBorder="1" applyAlignment="1">
      <alignment horizontal="center" wrapText="1"/>
    </xf>
    <xf numFmtId="0" fontId="3" fillId="2" borderId="39" xfId="0" applyFont="1" applyFill="1" applyBorder="1"/>
    <xf numFmtId="0" fontId="3" fillId="2" borderId="40" xfId="0" applyFont="1" applyFill="1" applyBorder="1"/>
    <xf numFmtId="0" fontId="3" fillId="2" borderId="40" xfId="0" applyFont="1" applyFill="1" applyBorder="1" applyAlignment="1">
      <alignment horizontal="center"/>
    </xf>
    <xf numFmtId="0" fontId="3" fillId="2" borderId="41" xfId="0" applyFont="1" applyFill="1" applyBorder="1" applyAlignment="1">
      <alignment horizontal="center"/>
    </xf>
    <xf numFmtId="0" fontId="3" fillId="2" borderId="4" xfId="0" applyFont="1" applyFill="1" applyBorder="1"/>
    <xf numFmtId="0" fontId="1" fillId="11" borderId="0" xfId="0" applyFont="1" applyFill="1"/>
    <xf numFmtId="0" fontId="1" fillId="11" borderId="0" xfId="0" applyFont="1" applyFill="1" applyAlignment="1">
      <alignment horizontal="center"/>
    </xf>
    <xf numFmtId="0" fontId="6" fillId="2" borderId="42" xfId="0" applyFont="1" applyFill="1" applyBorder="1"/>
    <xf numFmtId="0" fontId="3" fillId="2" borderId="43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5" fillId="12" borderId="44" xfId="0" applyFont="1" applyFill="1" applyBorder="1" applyAlignment="1">
      <alignment wrapText="1"/>
    </xf>
    <xf numFmtId="0" fontId="17" fillId="3" borderId="0" xfId="0" applyFont="1" applyFill="1" applyAlignment="1">
      <alignment wrapText="1"/>
    </xf>
    <xf numFmtId="0" fontId="17" fillId="3" borderId="0" xfId="0" applyFont="1" applyFill="1" applyAlignment="1">
      <alignment horizontal="center" wrapText="1"/>
    </xf>
    <xf numFmtId="164" fontId="1" fillId="6" borderId="14" xfId="0" applyNumberFormat="1" applyFont="1" applyFill="1" applyBorder="1" applyAlignment="1">
      <alignment horizontal="center"/>
    </xf>
    <xf numFmtId="0" fontId="20" fillId="2" borderId="51" xfId="0" applyFont="1" applyFill="1" applyBorder="1" applyAlignment="1">
      <alignment wrapText="1"/>
    </xf>
    <xf numFmtId="0" fontId="20" fillId="2" borderId="6" xfId="0" applyFont="1" applyFill="1" applyBorder="1" applyAlignment="1">
      <alignment wrapText="1"/>
    </xf>
    <xf numFmtId="0" fontId="20" fillId="2" borderId="52" xfId="0" applyFont="1" applyFill="1" applyBorder="1" applyAlignment="1" applyProtection="1">
      <alignment horizontal="center" wrapText="1"/>
      <protection locked="0"/>
    </xf>
    <xf numFmtId="0" fontId="1" fillId="3" borderId="9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wrapText="1"/>
    </xf>
    <xf numFmtId="0" fontId="12" fillId="3" borderId="17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12" fillId="3" borderId="19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left"/>
    </xf>
    <xf numFmtId="0" fontId="3" fillId="2" borderId="49" xfId="0" applyFont="1" applyFill="1" applyBorder="1" applyAlignment="1">
      <alignment horizontal="left"/>
    </xf>
    <xf numFmtId="0" fontId="3" fillId="2" borderId="50" xfId="0" applyFont="1" applyFill="1" applyBorder="1" applyAlignment="1">
      <alignment horizontal="left"/>
    </xf>
    <xf numFmtId="0" fontId="3" fillId="0" borderId="53" xfId="0" applyFont="1" applyBorder="1" applyAlignment="1">
      <alignment horizontal="left" wrapText="1"/>
    </xf>
    <xf numFmtId="0" fontId="3" fillId="0" borderId="54" xfId="0" applyFont="1" applyBorder="1" applyAlignment="1">
      <alignment horizontal="left" wrapText="1"/>
    </xf>
    <xf numFmtId="0" fontId="3" fillId="0" borderId="55" xfId="0" applyFont="1" applyBorder="1" applyAlignment="1">
      <alignment horizontal="left" wrapText="1"/>
    </xf>
    <xf numFmtId="0" fontId="3" fillId="0" borderId="56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57" xfId="0" applyFont="1" applyBorder="1" applyAlignment="1">
      <alignment horizontal="left" wrapText="1"/>
    </xf>
    <xf numFmtId="0" fontId="3" fillId="0" borderId="45" xfId="0" applyFont="1" applyBorder="1" applyAlignment="1">
      <alignment horizontal="left" wrapText="1"/>
    </xf>
    <xf numFmtId="0" fontId="3" fillId="0" borderId="46" xfId="0" applyFont="1" applyBorder="1" applyAlignment="1">
      <alignment horizontal="left" wrapText="1"/>
    </xf>
    <xf numFmtId="0" fontId="3" fillId="0" borderId="47" xfId="0" applyFont="1" applyBorder="1" applyAlignment="1">
      <alignment horizontal="left" wrapText="1"/>
    </xf>
    <xf numFmtId="0" fontId="1" fillId="3" borderId="30" xfId="0" applyFont="1" applyFill="1" applyBorder="1" applyAlignment="1">
      <alignment horizontal="center"/>
    </xf>
    <xf numFmtId="0" fontId="1" fillId="3" borderId="31" xfId="0" applyFont="1" applyFill="1" applyBorder="1" applyAlignment="1">
      <alignment horizontal="center"/>
    </xf>
    <xf numFmtId="0" fontId="16" fillId="2" borderId="32" xfId="0" applyFont="1" applyFill="1" applyBorder="1" applyAlignment="1">
      <alignment horizontal="left"/>
    </xf>
    <xf numFmtId="0" fontId="16" fillId="2" borderId="33" xfId="0" applyFont="1" applyFill="1" applyBorder="1" applyAlignment="1">
      <alignment horizontal="left"/>
    </xf>
    <xf numFmtId="0" fontId="16" fillId="2" borderId="34" xfId="0" applyFont="1" applyFill="1" applyBorder="1" applyAlignment="1">
      <alignment horizontal="left"/>
    </xf>
    <xf numFmtId="0" fontId="10" fillId="2" borderId="15" xfId="0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 wrapText="1"/>
    </xf>
    <xf numFmtId="0" fontId="3" fillId="2" borderId="32" xfId="0" applyFont="1" applyFill="1" applyBorder="1" applyAlignment="1">
      <alignment horizontal="left" wrapText="1"/>
    </xf>
    <xf numFmtId="0" fontId="3" fillId="2" borderId="33" xfId="0" applyFont="1" applyFill="1" applyBorder="1" applyAlignment="1">
      <alignment horizontal="left" wrapText="1"/>
    </xf>
    <xf numFmtId="0" fontId="3" fillId="2" borderId="34" xfId="0" applyFont="1" applyFill="1" applyBorder="1" applyAlignment="1">
      <alignment horizontal="left" wrapText="1"/>
    </xf>
    <xf numFmtId="0" fontId="3" fillId="2" borderId="35" xfId="0" applyFont="1" applyFill="1" applyBorder="1" applyAlignment="1">
      <alignment horizontal="left" wrapText="1"/>
    </xf>
    <xf numFmtId="0" fontId="3" fillId="2" borderId="36" xfId="0" applyFont="1" applyFill="1" applyBorder="1" applyAlignment="1">
      <alignment horizontal="left" wrapText="1"/>
    </xf>
    <xf numFmtId="0" fontId="3" fillId="2" borderId="37" xfId="0" applyFont="1" applyFill="1" applyBorder="1" applyAlignment="1">
      <alignment horizontal="left" wrapText="1"/>
    </xf>
  </cellXfs>
  <cellStyles count="1">
    <cellStyle name="Normal" xfId="0" builtinId="0"/>
  </cellStyles>
  <dxfs count="3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/>
        <top/>
        <bottom/>
      </border>
      <protection locked="0" hidden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 tint="-0.49998474074526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indexed="64"/>
          <bgColor theme="8" tint="-0.499984740745262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2967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1F8572-A677-4658-A2C8-330A68763B6D}" name="Tabela1" displayName="Tabela1" ref="B1:E2" totalsRowShown="0" headerRowDxfId="32" dataDxfId="31">
  <autoFilter ref="B1:E2" xr:uid="{1840AE33-9487-453A-B237-26C7C20D91C9}"/>
  <tableColumns count="4">
    <tableColumn id="3" xr3:uid="{8781B8AC-061A-4ECC-809F-811203197E9D}" name="Instituicao de Ensino Superior [*]" dataDxfId="30"/>
    <tableColumn id="5" xr3:uid="{E9A1ED9E-C626-42CC-A251-75BFB9D59FC0}" name="Designacao Curso" dataDxfId="29"/>
    <tableColumn id="6" xr3:uid="{5CCB8723-234A-4459-BC19-228E63FAB810}" name="Tipo de Curso" dataDxfId="28"/>
    <tableColumn id="15" xr3:uid="{6274B326-9D3A-46DD-AEFF-D3F9DF81EF0C}" name="Vagas _x000a_2025-2026" dataDxfId="27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10986-D2B6-4D10-8B76-0D68084846DC}">
  <sheetPr codeName="Folha3"/>
  <dimension ref="A1:S56"/>
  <sheetViews>
    <sheetView topLeftCell="C1" zoomScale="130" zoomScaleNormal="130" workbookViewId="0">
      <pane ySplit="2" topLeftCell="A50" activePane="bottomLeft" state="frozen"/>
      <selection pane="bottomLeft" activeCell="H2" sqref="H2"/>
    </sheetView>
  </sheetViews>
  <sheetFormatPr defaultRowHeight="14.5" x14ac:dyDescent="0.35"/>
  <cols>
    <col min="1" max="1" width="39.7265625" style="40" customWidth="1"/>
    <col min="2" max="2" width="10.26953125" style="25" customWidth="1"/>
    <col min="3" max="3" width="9.453125" style="25" customWidth="1"/>
    <col min="4" max="4" width="7.90625" style="25" customWidth="1"/>
    <col min="5" max="13" width="8.7265625" style="25"/>
    <col min="14" max="14" width="4.7265625" style="1" customWidth="1"/>
    <col min="15" max="15" width="48.1796875" style="1" customWidth="1"/>
    <col min="16" max="19" width="8.7265625" style="1" customWidth="1"/>
    <col min="20" max="20" width="2.6328125" style="1" customWidth="1"/>
    <col min="21" max="21" width="2.54296875" style="1" customWidth="1"/>
    <col min="22" max="16384" width="8.7265625" style="1"/>
  </cols>
  <sheetData>
    <row r="1" spans="1:19" ht="24" customHeight="1" x14ac:dyDescent="0.35">
      <c r="B1" s="96" t="s">
        <v>135</v>
      </c>
      <c r="C1" s="97"/>
      <c r="D1" s="98"/>
      <c r="E1" s="99" t="s">
        <v>136</v>
      </c>
      <c r="F1" s="97"/>
      <c r="G1" s="98"/>
      <c r="H1" s="99" t="s">
        <v>137</v>
      </c>
      <c r="I1" s="97"/>
      <c r="J1" s="98"/>
      <c r="K1" s="99" t="s">
        <v>1</v>
      </c>
      <c r="L1" s="96"/>
      <c r="M1" s="100"/>
      <c r="O1" s="101" t="s">
        <v>139</v>
      </c>
      <c r="P1" s="101"/>
      <c r="Q1" s="101"/>
      <c r="R1" s="101"/>
      <c r="S1" s="101"/>
    </row>
    <row r="2" spans="1:19" ht="22.5" customHeight="1" x14ac:dyDescent="0.35">
      <c r="A2" s="2" t="s">
        <v>103</v>
      </c>
      <c r="B2" s="43" t="s">
        <v>125</v>
      </c>
      <c r="C2" s="42" t="s">
        <v>126</v>
      </c>
      <c r="D2" s="42" t="s">
        <v>104</v>
      </c>
      <c r="E2" s="42" t="s">
        <v>125</v>
      </c>
      <c r="F2" s="42" t="s">
        <v>126</v>
      </c>
      <c r="G2" s="42" t="s">
        <v>104</v>
      </c>
      <c r="H2" s="42" t="s">
        <v>125</v>
      </c>
      <c r="I2" s="42" t="s">
        <v>126</v>
      </c>
      <c r="J2" s="42" t="s">
        <v>104</v>
      </c>
      <c r="K2" s="42" t="s">
        <v>125</v>
      </c>
      <c r="L2" s="42" t="s">
        <v>126</v>
      </c>
      <c r="M2" s="42" t="s">
        <v>104</v>
      </c>
      <c r="O2" s="55" t="s">
        <v>118</v>
      </c>
      <c r="P2" s="5" t="s">
        <v>121</v>
      </c>
      <c r="Q2" s="5" t="s">
        <v>122</v>
      </c>
      <c r="R2" s="5" t="s">
        <v>104</v>
      </c>
      <c r="S2" s="5" t="s">
        <v>117</v>
      </c>
    </row>
    <row r="3" spans="1:19" x14ac:dyDescent="0.35">
      <c r="A3" s="46"/>
      <c r="B3" s="21">
        <f>SUM(B4:B21)</f>
        <v>38654</v>
      </c>
      <c r="C3" s="21">
        <f>SUM(C4:C21)</f>
        <v>38853</v>
      </c>
      <c r="D3" s="21">
        <f>C3-B3</f>
        <v>199</v>
      </c>
      <c r="E3" s="21">
        <f>SUM(E4:E21)</f>
        <v>2012</v>
      </c>
      <c r="F3" s="21">
        <f>SUM(F4:F21)</f>
        <v>1936</v>
      </c>
      <c r="G3" s="21">
        <f>F3-E3</f>
        <v>-76</v>
      </c>
      <c r="H3" s="21">
        <f>SUM(H4:H21)</f>
        <v>12103</v>
      </c>
      <c r="I3" s="21">
        <f>SUM(I4:I21)</f>
        <v>12352</v>
      </c>
      <c r="J3" s="21">
        <f>I3-H3</f>
        <v>249</v>
      </c>
      <c r="K3" s="21">
        <f>SUM(K4:K21)</f>
        <v>52769</v>
      </c>
      <c r="L3" s="21">
        <f>SUM(L4:L21)</f>
        <v>53141</v>
      </c>
      <c r="M3" s="49">
        <f>L3-K3</f>
        <v>372</v>
      </c>
      <c r="O3" s="18" t="s">
        <v>107</v>
      </c>
      <c r="P3" s="8">
        <v>2713</v>
      </c>
      <c r="Q3" s="8">
        <v>2478</v>
      </c>
      <c r="R3" s="9">
        <f>Q3-P3</f>
        <v>-235</v>
      </c>
      <c r="S3" s="10">
        <f>(Q3/P3)-1</f>
        <v>-8.6619977884261012E-2</v>
      </c>
    </row>
    <row r="4" spans="1:19" x14ac:dyDescent="0.35">
      <c r="A4" s="3" t="s">
        <v>2</v>
      </c>
      <c r="B4" s="22">
        <v>311</v>
      </c>
      <c r="C4" s="22">
        <v>311</v>
      </c>
      <c r="D4" s="22">
        <f>C4-B4</f>
        <v>0</v>
      </c>
      <c r="E4" s="22">
        <v>17</v>
      </c>
      <c r="F4" s="22">
        <v>15</v>
      </c>
      <c r="G4" s="22">
        <f>F4-E4</f>
        <v>-2</v>
      </c>
      <c r="H4" s="22">
        <v>52</v>
      </c>
      <c r="I4" s="22">
        <v>54</v>
      </c>
      <c r="J4" s="22">
        <f>I4-H4</f>
        <v>2</v>
      </c>
      <c r="K4" s="22">
        <v>380</v>
      </c>
      <c r="L4" s="22">
        <v>380</v>
      </c>
      <c r="M4" s="22">
        <f>L4-K4</f>
        <v>0</v>
      </c>
      <c r="O4" s="19"/>
      <c r="P4" s="11"/>
      <c r="Q4" s="11"/>
      <c r="R4" s="11"/>
      <c r="S4" s="12"/>
    </row>
    <row r="5" spans="1:19" x14ac:dyDescent="0.35">
      <c r="A5" s="3" t="s">
        <v>3</v>
      </c>
      <c r="B5" s="22">
        <v>278</v>
      </c>
      <c r="C5" s="22">
        <v>278</v>
      </c>
      <c r="D5" s="22">
        <f t="shared" ref="D5:D21" si="0">C5-B5</f>
        <v>0</v>
      </c>
      <c r="E5" s="22">
        <v>16</v>
      </c>
      <c r="F5" s="22">
        <v>12</v>
      </c>
      <c r="G5" s="22">
        <f t="shared" ref="G5:G21" si="1">F5-E5</f>
        <v>-4</v>
      </c>
      <c r="H5" s="22">
        <v>18</v>
      </c>
      <c r="I5" s="22">
        <v>22</v>
      </c>
      <c r="J5" s="22">
        <f t="shared" ref="J5:J21" si="2">I5-H5</f>
        <v>4</v>
      </c>
      <c r="K5" s="22">
        <v>312</v>
      </c>
      <c r="L5" s="22">
        <v>312</v>
      </c>
      <c r="M5" s="22">
        <f t="shared" ref="M5:M21" si="3">L5-K5</f>
        <v>0</v>
      </c>
      <c r="O5" s="20" t="s">
        <v>108</v>
      </c>
      <c r="P5" s="8">
        <v>4474</v>
      </c>
      <c r="Q5" s="8">
        <v>4544</v>
      </c>
      <c r="R5" s="9">
        <f t="shared" ref="R5:R14" si="4">Q5-P5</f>
        <v>70</v>
      </c>
      <c r="S5" s="10">
        <f t="shared" ref="S5:S14" si="5">(Q5/P5)-1</f>
        <v>1.5645954403218587E-2</v>
      </c>
    </row>
    <row r="6" spans="1:19" x14ac:dyDescent="0.35">
      <c r="A6" s="3" t="s">
        <v>4</v>
      </c>
      <c r="B6" s="22">
        <v>257</v>
      </c>
      <c r="C6" s="22">
        <v>257</v>
      </c>
      <c r="D6" s="22">
        <f t="shared" si="0"/>
        <v>0</v>
      </c>
      <c r="E6" s="22">
        <v>11</v>
      </c>
      <c r="F6" s="22">
        <v>6</v>
      </c>
      <c r="G6" s="22">
        <f t="shared" si="1"/>
        <v>-5</v>
      </c>
      <c r="H6" s="22">
        <v>56</v>
      </c>
      <c r="I6" s="22">
        <v>61</v>
      </c>
      <c r="J6" s="22">
        <f t="shared" si="2"/>
        <v>5</v>
      </c>
      <c r="K6" s="22">
        <v>324</v>
      </c>
      <c r="L6" s="22">
        <v>324</v>
      </c>
      <c r="M6" s="22">
        <f t="shared" si="3"/>
        <v>0</v>
      </c>
      <c r="O6" s="20" t="s">
        <v>109</v>
      </c>
      <c r="P6" s="8">
        <v>294</v>
      </c>
      <c r="Q6" s="8">
        <v>265</v>
      </c>
      <c r="R6" s="9">
        <f t="shared" si="4"/>
        <v>-29</v>
      </c>
      <c r="S6" s="10">
        <f t="shared" si="5"/>
        <v>-9.8639455782312924E-2</v>
      </c>
    </row>
    <row r="7" spans="1:19" x14ac:dyDescent="0.35">
      <c r="A7" s="3" t="s">
        <v>5</v>
      </c>
      <c r="B7" s="22">
        <v>410</v>
      </c>
      <c r="C7" s="22">
        <v>410</v>
      </c>
      <c r="D7" s="22">
        <f t="shared" si="0"/>
        <v>0</v>
      </c>
      <c r="E7" s="22">
        <v>3</v>
      </c>
      <c r="F7" s="22">
        <v>10</v>
      </c>
      <c r="G7" s="22">
        <f t="shared" si="1"/>
        <v>7</v>
      </c>
      <c r="H7" s="22">
        <v>97</v>
      </c>
      <c r="I7" s="22">
        <v>90</v>
      </c>
      <c r="J7" s="22">
        <f t="shared" si="2"/>
        <v>-7</v>
      </c>
      <c r="K7" s="22">
        <v>510</v>
      </c>
      <c r="L7" s="22">
        <v>510</v>
      </c>
      <c r="M7" s="22">
        <f t="shared" si="3"/>
        <v>0</v>
      </c>
      <c r="O7" s="20" t="s">
        <v>110</v>
      </c>
      <c r="P7" s="8">
        <v>1211</v>
      </c>
      <c r="Q7" s="8">
        <v>1336</v>
      </c>
      <c r="R7" s="9">
        <f t="shared" si="4"/>
        <v>125</v>
      </c>
      <c r="S7" s="10">
        <f t="shared" si="5"/>
        <v>0.10322047894302222</v>
      </c>
    </row>
    <row r="8" spans="1:19" x14ac:dyDescent="0.35">
      <c r="A8" s="3" t="s">
        <v>6</v>
      </c>
      <c r="B8" s="22">
        <v>192</v>
      </c>
      <c r="C8" s="22">
        <v>192</v>
      </c>
      <c r="D8" s="22">
        <f t="shared" si="0"/>
        <v>0</v>
      </c>
      <c r="E8" s="22">
        <v>9</v>
      </c>
      <c r="F8" s="22">
        <v>9</v>
      </c>
      <c r="G8" s="22">
        <f t="shared" si="1"/>
        <v>0</v>
      </c>
      <c r="H8" s="22">
        <v>54</v>
      </c>
      <c r="I8" s="22">
        <v>54</v>
      </c>
      <c r="J8" s="22">
        <f t="shared" si="2"/>
        <v>0</v>
      </c>
      <c r="K8" s="22">
        <v>255</v>
      </c>
      <c r="L8" s="22">
        <v>255</v>
      </c>
      <c r="M8" s="22">
        <f t="shared" si="3"/>
        <v>0</v>
      </c>
      <c r="O8" s="20" t="s">
        <v>111</v>
      </c>
      <c r="P8" s="8">
        <v>1594</v>
      </c>
      <c r="Q8" s="8">
        <v>1688</v>
      </c>
      <c r="R8" s="9">
        <f t="shared" si="4"/>
        <v>94</v>
      </c>
      <c r="S8" s="10">
        <f t="shared" si="5"/>
        <v>5.8971141781681391E-2</v>
      </c>
    </row>
    <row r="9" spans="1:19" x14ac:dyDescent="0.35">
      <c r="A9" s="3" t="s">
        <v>13</v>
      </c>
      <c r="B9" s="22">
        <v>2025</v>
      </c>
      <c r="C9" s="22">
        <v>2042</v>
      </c>
      <c r="D9" s="22">
        <f t="shared" si="0"/>
        <v>17</v>
      </c>
      <c r="E9" s="22">
        <v>83</v>
      </c>
      <c r="F9" s="22">
        <v>76</v>
      </c>
      <c r="G9" s="22">
        <f t="shared" si="1"/>
        <v>-7</v>
      </c>
      <c r="H9" s="22">
        <v>458</v>
      </c>
      <c r="I9" s="22">
        <v>519</v>
      </c>
      <c r="J9" s="22">
        <f t="shared" si="2"/>
        <v>61</v>
      </c>
      <c r="K9" s="22">
        <v>2566</v>
      </c>
      <c r="L9" s="22">
        <v>2637</v>
      </c>
      <c r="M9" s="22">
        <f t="shared" si="3"/>
        <v>71</v>
      </c>
      <c r="O9" s="20" t="s">
        <v>112</v>
      </c>
      <c r="P9" s="8">
        <v>1087</v>
      </c>
      <c r="Q9" s="8">
        <v>1144</v>
      </c>
      <c r="R9" s="9">
        <f t="shared" si="4"/>
        <v>57</v>
      </c>
      <c r="S9" s="10">
        <f t="shared" si="5"/>
        <v>5.2437902483900567E-2</v>
      </c>
    </row>
    <row r="10" spans="1:19" x14ac:dyDescent="0.35">
      <c r="A10" s="3" t="s">
        <v>16</v>
      </c>
      <c r="B10" s="22">
        <v>1963</v>
      </c>
      <c r="C10" s="22">
        <v>1988</v>
      </c>
      <c r="D10" s="22">
        <f t="shared" si="0"/>
        <v>25</v>
      </c>
      <c r="E10" s="22">
        <v>76</v>
      </c>
      <c r="F10" s="22">
        <v>82</v>
      </c>
      <c r="G10" s="22">
        <f t="shared" si="1"/>
        <v>6</v>
      </c>
      <c r="H10" s="22">
        <v>863</v>
      </c>
      <c r="I10" s="22">
        <v>873</v>
      </c>
      <c r="J10" s="22">
        <f t="shared" si="2"/>
        <v>10</v>
      </c>
      <c r="K10" s="22">
        <v>2902</v>
      </c>
      <c r="L10" s="22">
        <v>2943</v>
      </c>
      <c r="M10" s="22">
        <f t="shared" si="3"/>
        <v>41</v>
      </c>
      <c r="O10" s="20" t="s">
        <v>113</v>
      </c>
      <c r="P10" s="8">
        <v>312</v>
      </c>
      <c r="Q10" s="8">
        <v>326</v>
      </c>
      <c r="R10" s="9">
        <f t="shared" si="4"/>
        <v>14</v>
      </c>
      <c r="S10" s="10">
        <f t="shared" si="5"/>
        <v>4.4871794871794934E-2</v>
      </c>
    </row>
    <row r="11" spans="1:19" x14ac:dyDescent="0.35">
      <c r="A11" s="3" t="s">
        <v>17</v>
      </c>
      <c r="B11" s="22">
        <v>2677</v>
      </c>
      <c r="C11" s="22">
        <v>2680</v>
      </c>
      <c r="D11" s="22">
        <f t="shared" si="0"/>
        <v>3</v>
      </c>
      <c r="E11" s="22">
        <v>101</v>
      </c>
      <c r="F11" s="22">
        <v>95</v>
      </c>
      <c r="G11" s="22">
        <f t="shared" si="1"/>
        <v>-6</v>
      </c>
      <c r="H11" s="22">
        <v>643</v>
      </c>
      <c r="I11" s="22">
        <v>624</v>
      </c>
      <c r="J11" s="22">
        <f t="shared" si="2"/>
        <v>-19</v>
      </c>
      <c r="K11" s="22">
        <v>3421</v>
      </c>
      <c r="L11" s="22">
        <v>3399</v>
      </c>
      <c r="M11" s="22">
        <f t="shared" si="3"/>
        <v>-22</v>
      </c>
      <c r="O11" s="20" t="s">
        <v>114</v>
      </c>
      <c r="P11" s="8">
        <v>6205</v>
      </c>
      <c r="Q11" s="8">
        <v>6037</v>
      </c>
      <c r="R11" s="9">
        <f t="shared" si="4"/>
        <v>-168</v>
      </c>
      <c r="S11" s="10">
        <f t="shared" si="5"/>
        <v>-2.7074939564867062E-2</v>
      </c>
    </row>
    <row r="12" spans="1:19" x14ac:dyDescent="0.35">
      <c r="A12" s="3" t="s">
        <v>21</v>
      </c>
      <c r="B12" s="22">
        <v>1212</v>
      </c>
      <c r="C12" s="22">
        <v>1217</v>
      </c>
      <c r="D12" s="22">
        <f t="shared" si="0"/>
        <v>5</v>
      </c>
      <c r="E12" s="22">
        <v>82</v>
      </c>
      <c r="F12" s="22">
        <v>76</v>
      </c>
      <c r="G12" s="22">
        <f t="shared" si="1"/>
        <v>-6</v>
      </c>
      <c r="H12" s="22">
        <v>413</v>
      </c>
      <c r="I12" s="22">
        <v>419</v>
      </c>
      <c r="J12" s="22">
        <f t="shared" si="2"/>
        <v>6</v>
      </c>
      <c r="K12" s="22">
        <v>1707</v>
      </c>
      <c r="L12" s="22">
        <v>1712</v>
      </c>
      <c r="M12" s="22">
        <f t="shared" si="3"/>
        <v>5</v>
      </c>
      <c r="O12" s="18" t="s">
        <v>115</v>
      </c>
      <c r="P12" s="8">
        <v>2924</v>
      </c>
      <c r="Q12" s="8">
        <v>3044</v>
      </c>
      <c r="R12" s="9">
        <f t="shared" si="4"/>
        <v>120</v>
      </c>
      <c r="S12" s="10">
        <f t="shared" si="5"/>
        <v>4.1039671682626455E-2</v>
      </c>
    </row>
    <row r="13" spans="1:19" x14ac:dyDescent="0.35">
      <c r="A13" s="3" t="s">
        <v>12</v>
      </c>
      <c r="B13" s="22">
        <v>775</v>
      </c>
      <c r="C13" s="22">
        <v>775</v>
      </c>
      <c r="D13" s="22">
        <f t="shared" si="0"/>
        <v>0</v>
      </c>
      <c r="E13" s="22">
        <v>12</v>
      </c>
      <c r="F13" s="22">
        <v>9</v>
      </c>
      <c r="G13" s="22">
        <f t="shared" si="1"/>
        <v>-3</v>
      </c>
      <c r="H13" s="22">
        <v>380</v>
      </c>
      <c r="I13" s="22">
        <v>413</v>
      </c>
      <c r="J13" s="22">
        <f t="shared" si="2"/>
        <v>33</v>
      </c>
      <c r="K13" s="22">
        <v>1167</v>
      </c>
      <c r="L13" s="22">
        <v>1197</v>
      </c>
      <c r="M13" s="22">
        <f t="shared" si="3"/>
        <v>30</v>
      </c>
      <c r="O13" s="6" t="s">
        <v>106</v>
      </c>
      <c r="P13" s="13">
        <f>SUM(P5:P12)</f>
        <v>18101</v>
      </c>
      <c r="Q13" s="13">
        <f>SUM(Q5:Q12)</f>
        <v>18384</v>
      </c>
      <c r="R13" s="13">
        <f t="shared" si="4"/>
        <v>283</v>
      </c>
      <c r="S13" s="14">
        <f t="shared" si="5"/>
        <v>1.5634495331749543E-2</v>
      </c>
    </row>
    <row r="14" spans="1:19" x14ac:dyDescent="0.35">
      <c r="A14" s="3" t="s">
        <v>19</v>
      </c>
      <c r="B14" s="22">
        <v>3198</v>
      </c>
      <c r="C14" s="22">
        <v>3241</v>
      </c>
      <c r="D14" s="22">
        <f t="shared" si="0"/>
        <v>43</v>
      </c>
      <c r="E14" s="22">
        <v>203</v>
      </c>
      <c r="F14" s="22">
        <v>202</v>
      </c>
      <c r="G14" s="22">
        <f t="shared" si="1"/>
        <v>-1</v>
      </c>
      <c r="H14" s="22">
        <v>1152</v>
      </c>
      <c r="I14" s="22">
        <v>1282</v>
      </c>
      <c r="J14" s="22">
        <f t="shared" si="2"/>
        <v>130</v>
      </c>
      <c r="K14" s="22">
        <v>4553</v>
      </c>
      <c r="L14" s="22">
        <v>4725</v>
      </c>
      <c r="M14" s="22">
        <f t="shared" si="3"/>
        <v>172</v>
      </c>
      <c r="O14" s="7" t="s">
        <v>116</v>
      </c>
      <c r="P14" s="15">
        <f>P3+P13</f>
        <v>20814</v>
      </c>
      <c r="Q14" s="15">
        <f>Q3+Q13</f>
        <v>20862</v>
      </c>
      <c r="R14" s="15">
        <f t="shared" si="4"/>
        <v>48</v>
      </c>
      <c r="S14" s="16">
        <f t="shared" si="5"/>
        <v>2.3061400980108893E-3</v>
      </c>
    </row>
    <row r="15" spans="1:19" x14ac:dyDescent="0.35">
      <c r="A15" s="3" t="s">
        <v>25</v>
      </c>
      <c r="B15" s="22">
        <v>1516</v>
      </c>
      <c r="C15" s="22">
        <v>1552</v>
      </c>
      <c r="D15" s="22">
        <f t="shared" si="0"/>
        <v>36</v>
      </c>
      <c r="E15" s="22">
        <v>76</v>
      </c>
      <c r="F15" s="22">
        <v>79</v>
      </c>
      <c r="G15" s="22">
        <f t="shared" si="1"/>
        <v>3</v>
      </c>
      <c r="H15" s="22">
        <v>568</v>
      </c>
      <c r="I15" s="22">
        <v>549</v>
      </c>
      <c r="J15" s="22">
        <f t="shared" si="2"/>
        <v>-19</v>
      </c>
      <c r="K15" s="22">
        <v>2160</v>
      </c>
      <c r="L15" s="22">
        <v>2180</v>
      </c>
      <c r="M15" s="22">
        <f t="shared" si="3"/>
        <v>20</v>
      </c>
    </row>
    <row r="16" spans="1:19" x14ac:dyDescent="0.35">
      <c r="A16" s="3" t="s">
        <v>30</v>
      </c>
      <c r="B16" s="22">
        <v>2385</v>
      </c>
      <c r="C16" s="22">
        <v>2388</v>
      </c>
      <c r="D16" s="22">
        <f t="shared" si="0"/>
        <v>3</v>
      </c>
      <c r="E16" s="22">
        <v>93</v>
      </c>
      <c r="F16" s="22">
        <v>73</v>
      </c>
      <c r="G16" s="22">
        <f t="shared" si="1"/>
        <v>-20</v>
      </c>
      <c r="H16" s="22">
        <v>642</v>
      </c>
      <c r="I16" s="22">
        <v>565</v>
      </c>
      <c r="J16" s="22">
        <f t="shared" si="2"/>
        <v>-77</v>
      </c>
      <c r="K16" s="22">
        <v>3120</v>
      </c>
      <c r="L16" s="22">
        <v>3026</v>
      </c>
      <c r="M16" s="22">
        <f t="shared" si="3"/>
        <v>-94</v>
      </c>
    </row>
    <row r="17" spans="1:13" x14ac:dyDescent="0.35">
      <c r="A17" s="3" t="s">
        <v>32</v>
      </c>
      <c r="B17" s="22">
        <v>3431</v>
      </c>
      <c r="C17" s="22">
        <v>3431</v>
      </c>
      <c r="D17" s="22">
        <f t="shared" si="0"/>
        <v>0</v>
      </c>
      <c r="E17" s="22">
        <v>251</v>
      </c>
      <c r="F17" s="22">
        <v>224</v>
      </c>
      <c r="G17" s="22">
        <f t="shared" si="1"/>
        <v>-27</v>
      </c>
      <c r="H17" s="22">
        <v>1216</v>
      </c>
      <c r="I17" s="22">
        <v>1231</v>
      </c>
      <c r="J17" s="22">
        <f t="shared" si="2"/>
        <v>15</v>
      </c>
      <c r="K17" s="22">
        <v>4898</v>
      </c>
      <c r="L17" s="22">
        <v>4886</v>
      </c>
      <c r="M17" s="22">
        <f t="shared" si="3"/>
        <v>-12</v>
      </c>
    </row>
    <row r="18" spans="1:13" x14ac:dyDescent="0.35">
      <c r="A18" s="3" t="s">
        <v>35</v>
      </c>
      <c r="B18" s="22">
        <v>7436</v>
      </c>
      <c r="C18" s="22">
        <v>7436</v>
      </c>
      <c r="D18" s="22">
        <f t="shared" si="0"/>
        <v>0</v>
      </c>
      <c r="E18" s="22">
        <v>384</v>
      </c>
      <c r="F18" s="22">
        <v>361</v>
      </c>
      <c r="G18" s="22">
        <f t="shared" si="1"/>
        <v>-23</v>
      </c>
      <c r="H18" s="22">
        <v>2094</v>
      </c>
      <c r="I18" s="22">
        <v>2116</v>
      </c>
      <c r="J18" s="22">
        <f t="shared" si="2"/>
        <v>22</v>
      </c>
      <c r="K18" s="22">
        <v>9914</v>
      </c>
      <c r="L18" s="22">
        <v>9913</v>
      </c>
      <c r="M18" s="22">
        <f t="shared" si="3"/>
        <v>-1</v>
      </c>
    </row>
    <row r="19" spans="1:13" x14ac:dyDescent="0.35">
      <c r="A19" s="3" t="s">
        <v>39</v>
      </c>
      <c r="B19" s="22">
        <v>3022</v>
      </c>
      <c r="C19" s="22">
        <v>3029</v>
      </c>
      <c r="D19" s="22">
        <f t="shared" si="0"/>
        <v>7</v>
      </c>
      <c r="E19" s="22">
        <v>115</v>
      </c>
      <c r="F19" s="22">
        <v>113</v>
      </c>
      <c r="G19" s="22">
        <f t="shared" si="1"/>
        <v>-2</v>
      </c>
      <c r="H19" s="22">
        <v>785</v>
      </c>
      <c r="I19" s="22">
        <v>809</v>
      </c>
      <c r="J19" s="22">
        <f t="shared" si="2"/>
        <v>24</v>
      </c>
      <c r="K19" s="22">
        <v>3922</v>
      </c>
      <c r="L19" s="22">
        <v>3951</v>
      </c>
      <c r="M19" s="22">
        <f t="shared" si="3"/>
        <v>29</v>
      </c>
    </row>
    <row r="20" spans="1:13" x14ac:dyDescent="0.35">
      <c r="A20" s="3" t="s">
        <v>42</v>
      </c>
      <c r="B20" s="22">
        <v>4744</v>
      </c>
      <c r="C20" s="22">
        <v>4754</v>
      </c>
      <c r="D20" s="22">
        <f t="shared" si="0"/>
        <v>10</v>
      </c>
      <c r="E20" s="22">
        <v>305</v>
      </c>
      <c r="F20" s="22">
        <v>314</v>
      </c>
      <c r="G20" s="22">
        <f t="shared" si="1"/>
        <v>9</v>
      </c>
      <c r="H20" s="22">
        <v>1573</v>
      </c>
      <c r="I20" s="22">
        <v>1607</v>
      </c>
      <c r="J20" s="22">
        <f t="shared" si="2"/>
        <v>34</v>
      </c>
      <c r="K20" s="22">
        <v>6622</v>
      </c>
      <c r="L20" s="22">
        <v>6675</v>
      </c>
      <c r="M20" s="22">
        <f t="shared" si="3"/>
        <v>53</v>
      </c>
    </row>
    <row r="21" spans="1:13" x14ac:dyDescent="0.35">
      <c r="A21" s="3" t="s">
        <v>40</v>
      </c>
      <c r="B21" s="22">
        <v>2822</v>
      </c>
      <c r="C21" s="22">
        <v>2872</v>
      </c>
      <c r="D21" s="22">
        <f t="shared" si="0"/>
        <v>50</v>
      </c>
      <c r="E21" s="22">
        <v>175</v>
      </c>
      <c r="F21" s="22">
        <v>180</v>
      </c>
      <c r="G21" s="22">
        <f t="shared" si="1"/>
        <v>5</v>
      </c>
      <c r="H21" s="22">
        <v>1039</v>
      </c>
      <c r="I21" s="22">
        <v>1064</v>
      </c>
      <c r="J21" s="22">
        <f t="shared" si="2"/>
        <v>25</v>
      </c>
      <c r="K21" s="22">
        <v>4036</v>
      </c>
      <c r="L21" s="22">
        <v>4116</v>
      </c>
      <c r="M21" s="22">
        <f t="shared" si="3"/>
        <v>80</v>
      </c>
    </row>
    <row r="22" spans="1:13" x14ac:dyDescent="0.35">
      <c r="A22" s="48" t="s">
        <v>8</v>
      </c>
      <c r="B22" s="45">
        <f>SUM(B23:B38)</f>
        <v>16659</v>
      </c>
      <c r="C22" s="44">
        <f>SUM(C23:C38)</f>
        <v>17103</v>
      </c>
      <c r="D22" s="44">
        <f>C22-B22</f>
        <v>444</v>
      </c>
      <c r="E22" s="44">
        <f>SUM(E23:E38)</f>
        <v>701</v>
      </c>
      <c r="F22" s="44">
        <f>SUM(F23:F38)</f>
        <v>542</v>
      </c>
      <c r="G22" s="44">
        <f>F22-E22</f>
        <v>-159</v>
      </c>
      <c r="H22" s="44">
        <f>SUM(H23:H38)</f>
        <v>5998</v>
      </c>
      <c r="I22" s="44">
        <f>SUM(I23:I38)</f>
        <v>6032</v>
      </c>
      <c r="J22" s="44">
        <f>I22-H22</f>
        <v>34</v>
      </c>
      <c r="K22" s="44">
        <f>SUM(K23:K38)</f>
        <v>23358</v>
      </c>
      <c r="L22" s="51">
        <f>SUM(L23:L38)</f>
        <v>23677</v>
      </c>
      <c r="M22" s="51">
        <f>L22-K22</f>
        <v>319</v>
      </c>
    </row>
    <row r="23" spans="1:13" x14ac:dyDescent="0.35">
      <c r="A23" s="3" t="s">
        <v>15</v>
      </c>
      <c r="B23" s="22">
        <v>857</v>
      </c>
      <c r="C23" s="22">
        <v>854</v>
      </c>
      <c r="D23" s="22">
        <f>C23-B23</f>
        <v>-3</v>
      </c>
      <c r="E23" s="22">
        <v>29</v>
      </c>
      <c r="F23" s="22">
        <v>16</v>
      </c>
      <c r="G23" s="22">
        <f>F23-E23</f>
        <v>-13</v>
      </c>
      <c r="H23" s="22">
        <v>154</v>
      </c>
      <c r="I23" s="22">
        <v>250</v>
      </c>
      <c r="J23" s="22">
        <f>I23-H23</f>
        <v>96</v>
      </c>
      <c r="K23" s="22">
        <v>1040</v>
      </c>
      <c r="L23" s="22">
        <v>1120</v>
      </c>
      <c r="M23" s="22">
        <f>L23-K23</f>
        <v>80</v>
      </c>
    </row>
    <row r="24" spans="1:13" x14ac:dyDescent="0.35">
      <c r="A24" s="3" t="s">
        <v>7</v>
      </c>
      <c r="B24" s="22">
        <v>512</v>
      </c>
      <c r="C24" s="22">
        <v>519</v>
      </c>
      <c r="D24" s="22">
        <f t="shared" ref="D24:D38" si="6">C24-B24</f>
        <v>7</v>
      </c>
      <c r="E24" s="22">
        <v>18</v>
      </c>
      <c r="F24" s="22">
        <v>18</v>
      </c>
      <c r="G24" s="22">
        <f t="shared" ref="G24:G38" si="7">F24-E24</f>
        <v>0</v>
      </c>
      <c r="H24" s="22">
        <v>118</v>
      </c>
      <c r="I24" s="22">
        <v>118</v>
      </c>
      <c r="J24" s="22">
        <f t="shared" ref="J24:J38" si="8">I24-H24</f>
        <v>0</v>
      </c>
      <c r="K24" s="22">
        <v>648</v>
      </c>
      <c r="L24" s="22">
        <v>655</v>
      </c>
      <c r="M24" s="22">
        <f t="shared" ref="M24:M38" si="9">L24-K24</f>
        <v>7</v>
      </c>
    </row>
    <row r="25" spans="1:13" x14ac:dyDescent="0.35">
      <c r="A25" s="3" t="s">
        <v>10</v>
      </c>
      <c r="B25" s="22">
        <v>1965</v>
      </c>
      <c r="C25" s="22">
        <v>2044</v>
      </c>
      <c r="D25" s="22">
        <f t="shared" si="6"/>
        <v>79</v>
      </c>
      <c r="E25" s="22">
        <v>95</v>
      </c>
      <c r="F25" s="22">
        <v>60</v>
      </c>
      <c r="G25" s="22">
        <f t="shared" si="7"/>
        <v>-35</v>
      </c>
      <c r="H25" s="22">
        <v>562</v>
      </c>
      <c r="I25" s="22">
        <v>640</v>
      </c>
      <c r="J25" s="22">
        <f t="shared" si="8"/>
        <v>78</v>
      </c>
      <c r="K25" s="22">
        <v>2622</v>
      </c>
      <c r="L25" s="22">
        <v>2744</v>
      </c>
      <c r="M25" s="22">
        <f t="shared" si="9"/>
        <v>122</v>
      </c>
    </row>
    <row r="26" spans="1:13" x14ac:dyDescent="0.35">
      <c r="A26" s="3" t="s">
        <v>11</v>
      </c>
      <c r="B26" s="22">
        <v>1046</v>
      </c>
      <c r="C26" s="22">
        <v>1075</v>
      </c>
      <c r="D26" s="22">
        <f t="shared" si="6"/>
        <v>29</v>
      </c>
      <c r="E26" s="22">
        <v>20</v>
      </c>
      <c r="F26" s="22">
        <v>14</v>
      </c>
      <c r="G26" s="22">
        <f t="shared" si="7"/>
        <v>-6</v>
      </c>
      <c r="H26" s="22">
        <v>415</v>
      </c>
      <c r="I26" s="22">
        <v>412</v>
      </c>
      <c r="J26" s="22">
        <f t="shared" si="8"/>
        <v>-3</v>
      </c>
      <c r="K26" s="22">
        <v>1481</v>
      </c>
      <c r="L26" s="22">
        <v>1501</v>
      </c>
      <c r="M26" s="22">
        <f t="shared" si="9"/>
        <v>20</v>
      </c>
    </row>
    <row r="27" spans="1:13" ht="24.5" x14ac:dyDescent="0.35">
      <c r="A27" s="4" t="s">
        <v>14</v>
      </c>
      <c r="B27" s="22">
        <v>190</v>
      </c>
      <c r="C27" s="22">
        <v>189</v>
      </c>
      <c r="D27" s="22">
        <f t="shared" si="6"/>
        <v>-1</v>
      </c>
      <c r="E27" s="22">
        <v>8</v>
      </c>
      <c r="F27" s="22">
        <v>4</v>
      </c>
      <c r="G27" s="22">
        <f t="shared" si="7"/>
        <v>-4</v>
      </c>
      <c r="H27" s="22">
        <v>57</v>
      </c>
      <c r="I27" s="22">
        <v>62</v>
      </c>
      <c r="J27" s="22">
        <f t="shared" si="8"/>
        <v>5</v>
      </c>
      <c r="K27" s="22">
        <v>255</v>
      </c>
      <c r="L27" s="22">
        <v>255</v>
      </c>
      <c r="M27" s="22">
        <f t="shared" si="9"/>
        <v>0</v>
      </c>
    </row>
    <row r="28" spans="1:13" x14ac:dyDescent="0.35">
      <c r="A28" s="3" t="s">
        <v>18</v>
      </c>
      <c r="B28" s="22">
        <v>586</v>
      </c>
      <c r="C28" s="22">
        <v>631</v>
      </c>
      <c r="D28" s="22">
        <f t="shared" si="6"/>
        <v>45</v>
      </c>
      <c r="E28" s="22">
        <v>16</v>
      </c>
      <c r="F28" s="22">
        <v>11</v>
      </c>
      <c r="G28" s="22">
        <f t="shared" si="7"/>
        <v>-5</v>
      </c>
      <c r="H28" s="22">
        <v>348</v>
      </c>
      <c r="I28" s="22">
        <v>353</v>
      </c>
      <c r="J28" s="22">
        <f t="shared" si="8"/>
        <v>5</v>
      </c>
      <c r="K28" s="22">
        <v>950</v>
      </c>
      <c r="L28" s="22">
        <v>995</v>
      </c>
      <c r="M28" s="22">
        <f t="shared" si="9"/>
        <v>45</v>
      </c>
    </row>
    <row r="29" spans="1:13" x14ac:dyDescent="0.35">
      <c r="A29" s="3" t="s">
        <v>20</v>
      </c>
      <c r="B29" s="22">
        <v>974</v>
      </c>
      <c r="C29" s="22">
        <v>1033</v>
      </c>
      <c r="D29" s="22">
        <f t="shared" si="6"/>
        <v>59</v>
      </c>
      <c r="E29" s="22">
        <v>39</v>
      </c>
      <c r="F29" s="22">
        <v>45</v>
      </c>
      <c r="G29" s="22">
        <f t="shared" si="7"/>
        <v>6</v>
      </c>
      <c r="H29" s="22">
        <v>299</v>
      </c>
      <c r="I29" s="22">
        <v>328</v>
      </c>
      <c r="J29" s="22">
        <f t="shared" si="8"/>
        <v>29</v>
      </c>
      <c r="K29" s="22">
        <v>1312</v>
      </c>
      <c r="L29" s="22">
        <v>1406</v>
      </c>
      <c r="M29" s="22">
        <f t="shared" si="9"/>
        <v>94</v>
      </c>
    </row>
    <row r="30" spans="1:13" x14ac:dyDescent="0.35">
      <c r="A30" s="3" t="s">
        <v>22</v>
      </c>
      <c r="B30" s="22">
        <v>529</v>
      </c>
      <c r="C30" s="22">
        <v>551</v>
      </c>
      <c r="D30" s="22">
        <f t="shared" si="6"/>
        <v>22</v>
      </c>
      <c r="E30" s="22">
        <v>9</v>
      </c>
      <c r="F30" s="22">
        <v>10</v>
      </c>
      <c r="G30" s="22">
        <f t="shared" si="7"/>
        <v>1</v>
      </c>
      <c r="H30" s="22">
        <v>62</v>
      </c>
      <c r="I30" s="22">
        <v>69</v>
      </c>
      <c r="J30" s="22">
        <f t="shared" si="8"/>
        <v>7</v>
      </c>
      <c r="K30" s="22">
        <v>600</v>
      </c>
      <c r="L30" s="22">
        <v>630</v>
      </c>
      <c r="M30" s="22">
        <f t="shared" si="9"/>
        <v>30</v>
      </c>
    </row>
    <row r="31" spans="1:13" x14ac:dyDescent="0.35">
      <c r="A31" s="3" t="s">
        <v>23</v>
      </c>
      <c r="B31" s="22">
        <v>1028</v>
      </c>
      <c r="C31" s="22">
        <v>1079</v>
      </c>
      <c r="D31" s="22">
        <f t="shared" si="6"/>
        <v>51</v>
      </c>
      <c r="E31" s="22">
        <v>63</v>
      </c>
      <c r="F31" s="22">
        <v>48</v>
      </c>
      <c r="G31" s="22">
        <f t="shared" si="7"/>
        <v>-15</v>
      </c>
      <c r="H31" s="22">
        <v>360</v>
      </c>
      <c r="I31" s="22">
        <v>320</v>
      </c>
      <c r="J31" s="22">
        <f t="shared" si="8"/>
        <v>-40</v>
      </c>
      <c r="K31" s="22">
        <v>1451</v>
      </c>
      <c r="L31" s="22">
        <v>1447</v>
      </c>
      <c r="M31" s="22">
        <f t="shared" si="9"/>
        <v>-4</v>
      </c>
    </row>
    <row r="32" spans="1:13" x14ac:dyDescent="0.35">
      <c r="A32" s="3" t="s">
        <v>24</v>
      </c>
      <c r="B32" s="22">
        <v>1383</v>
      </c>
      <c r="C32" s="22">
        <v>1403</v>
      </c>
      <c r="D32" s="22">
        <f t="shared" si="6"/>
        <v>20</v>
      </c>
      <c r="E32" s="22">
        <v>38</v>
      </c>
      <c r="F32" s="22">
        <v>38</v>
      </c>
      <c r="G32" s="22">
        <f t="shared" si="7"/>
        <v>0</v>
      </c>
      <c r="H32" s="22">
        <v>540</v>
      </c>
      <c r="I32" s="22">
        <v>562</v>
      </c>
      <c r="J32" s="22">
        <f t="shared" si="8"/>
        <v>22</v>
      </c>
      <c r="K32" s="22">
        <v>1961</v>
      </c>
      <c r="L32" s="22">
        <v>2003</v>
      </c>
      <c r="M32" s="22">
        <f t="shared" si="9"/>
        <v>42</v>
      </c>
    </row>
    <row r="33" spans="1:13" x14ac:dyDescent="0.35">
      <c r="A33" s="3" t="s">
        <v>31</v>
      </c>
      <c r="B33" s="22">
        <v>1579</v>
      </c>
      <c r="C33" s="22">
        <v>1576</v>
      </c>
      <c r="D33" s="22">
        <f t="shared" si="6"/>
        <v>-3</v>
      </c>
      <c r="E33" s="22">
        <v>79</v>
      </c>
      <c r="F33" s="22">
        <v>63</v>
      </c>
      <c r="G33" s="22">
        <f t="shared" si="7"/>
        <v>-16</v>
      </c>
      <c r="H33" s="22">
        <v>427</v>
      </c>
      <c r="I33" s="22">
        <v>406</v>
      </c>
      <c r="J33" s="22">
        <f t="shared" si="8"/>
        <v>-21</v>
      </c>
      <c r="K33" s="22">
        <v>2085</v>
      </c>
      <c r="L33" s="22">
        <v>2045</v>
      </c>
      <c r="M33" s="22">
        <f t="shared" si="9"/>
        <v>-40</v>
      </c>
    </row>
    <row r="34" spans="1:13" x14ac:dyDescent="0.35">
      <c r="A34" s="3" t="s">
        <v>37</v>
      </c>
      <c r="B34" s="22">
        <v>675</v>
      </c>
      <c r="C34" s="22">
        <v>714</v>
      </c>
      <c r="D34" s="22">
        <f t="shared" si="6"/>
        <v>39</v>
      </c>
      <c r="E34" s="22">
        <v>28</v>
      </c>
      <c r="F34" s="22">
        <v>31</v>
      </c>
      <c r="G34" s="22">
        <f t="shared" si="7"/>
        <v>3</v>
      </c>
      <c r="H34" s="22">
        <v>316</v>
      </c>
      <c r="I34" s="22">
        <v>317</v>
      </c>
      <c r="J34" s="22">
        <f t="shared" si="8"/>
        <v>1</v>
      </c>
      <c r="K34" s="22">
        <v>1019</v>
      </c>
      <c r="L34" s="22">
        <v>1062</v>
      </c>
      <c r="M34" s="22">
        <f t="shared" si="9"/>
        <v>43</v>
      </c>
    </row>
    <row r="35" spans="1:13" x14ac:dyDescent="0.35">
      <c r="A35" s="3" t="s">
        <v>34</v>
      </c>
      <c r="B35" s="22">
        <v>1410</v>
      </c>
      <c r="C35" s="22">
        <v>1414</v>
      </c>
      <c r="D35" s="22">
        <f t="shared" si="6"/>
        <v>4</v>
      </c>
      <c r="E35" s="22">
        <v>82</v>
      </c>
      <c r="F35" s="22">
        <v>51</v>
      </c>
      <c r="G35" s="22">
        <f t="shared" si="7"/>
        <v>-31</v>
      </c>
      <c r="H35" s="22">
        <v>813</v>
      </c>
      <c r="I35" s="22">
        <v>708</v>
      </c>
      <c r="J35" s="22">
        <f t="shared" si="8"/>
        <v>-105</v>
      </c>
      <c r="K35" s="22">
        <v>2305</v>
      </c>
      <c r="L35" s="22">
        <v>2173</v>
      </c>
      <c r="M35" s="22">
        <f t="shared" si="9"/>
        <v>-132</v>
      </c>
    </row>
    <row r="36" spans="1:13" x14ac:dyDescent="0.35">
      <c r="A36" s="3" t="s">
        <v>45</v>
      </c>
      <c r="B36" s="22">
        <v>1702</v>
      </c>
      <c r="C36" s="22">
        <v>1715</v>
      </c>
      <c r="D36" s="22">
        <f t="shared" si="6"/>
        <v>13</v>
      </c>
      <c r="E36" s="22">
        <v>49</v>
      </c>
      <c r="F36" s="22">
        <v>27</v>
      </c>
      <c r="G36" s="22">
        <f t="shared" si="7"/>
        <v>-22</v>
      </c>
      <c r="H36" s="22">
        <v>386</v>
      </c>
      <c r="I36" s="22">
        <v>380</v>
      </c>
      <c r="J36" s="22">
        <f t="shared" si="8"/>
        <v>-6</v>
      </c>
      <c r="K36" s="22">
        <v>2137</v>
      </c>
      <c r="L36" s="22">
        <v>2122</v>
      </c>
      <c r="M36" s="22">
        <f t="shared" si="9"/>
        <v>-15</v>
      </c>
    </row>
    <row r="37" spans="1:13" x14ac:dyDescent="0.35">
      <c r="A37" s="3" t="s">
        <v>28</v>
      </c>
      <c r="B37" s="22">
        <v>1613</v>
      </c>
      <c r="C37" s="22">
        <v>1656</v>
      </c>
      <c r="D37" s="22">
        <f t="shared" si="6"/>
        <v>43</v>
      </c>
      <c r="E37" s="22">
        <v>107</v>
      </c>
      <c r="F37" s="22">
        <v>93</v>
      </c>
      <c r="G37" s="22">
        <f t="shared" si="7"/>
        <v>-14</v>
      </c>
      <c r="H37" s="22">
        <v>931</v>
      </c>
      <c r="I37" s="22">
        <v>924</v>
      </c>
      <c r="J37" s="22">
        <f t="shared" si="8"/>
        <v>-7</v>
      </c>
      <c r="K37" s="22">
        <v>2651</v>
      </c>
      <c r="L37" s="22">
        <v>2673</v>
      </c>
      <c r="M37" s="22">
        <f t="shared" si="9"/>
        <v>22</v>
      </c>
    </row>
    <row r="38" spans="1:13" x14ac:dyDescent="0.35">
      <c r="A38" s="3" t="s">
        <v>26</v>
      </c>
      <c r="B38" s="22">
        <v>610</v>
      </c>
      <c r="C38" s="22">
        <v>650</v>
      </c>
      <c r="D38" s="22">
        <f t="shared" si="6"/>
        <v>40</v>
      </c>
      <c r="E38" s="22">
        <v>21</v>
      </c>
      <c r="F38" s="22">
        <v>13</v>
      </c>
      <c r="G38" s="22">
        <f t="shared" si="7"/>
        <v>-8</v>
      </c>
      <c r="H38" s="22">
        <v>210</v>
      </c>
      <c r="I38" s="22">
        <v>183</v>
      </c>
      <c r="J38" s="22">
        <f t="shared" si="8"/>
        <v>-27</v>
      </c>
      <c r="K38" s="22">
        <v>841</v>
      </c>
      <c r="L38" s="22">
        <v>846</v>
      </c>
      <c r="M38" s="22">
        <f t="shared" si="9"/>
        <v>5</v>
      </c>
    </row>
    <row r="39" spans="1:13" x14ac:dyDescent="0.35">
      <c r="A39" s="47" t="s">
        <v>102</v>
      </c>
      <c r="B39" s="23">
        <f>B22+B3</f>
        <v>55313</v>
      </c>
      <c r="C39" s="56">
        <f>C22+C3</f>
        <v>55956</v>
      </c>
      <c r="D39" s="23">
        <f>C39-B39</f>
        <v>643</v>
      </c>
      <c r="E39" s="23">
        <f>E3+E22</f>
        <v>2713</v>
      </c>
      <c r="F39" s="23">
        <f>F3+F22</f>
        <v>2478</v>
      </c>
      <c r="G39" s="23">
        <f>F39-E39</f>
        <v>-235</v>
      </c>
      <c r="H39" s="23">
        <f>H3+H22</f>
        <v>18101</v>
      </c>
      <c r="I39" s="23">
        <f>I3+I22</f>
        <v>18384</v>
      </c>
      <c r="J39" s="23">
        <f>I39-H39</f>
        <v>283</v>
      </c>
      <c r="K39" s="23">
        <f>K3+K22</f>
        <v>76127</v>
      </c>
      <c r="L39" s="56">
        <f>L3+L22</f>
        <v>76818</v>
      </c>
      <c r="M39" s="50">
        <f>L39-K39</f>
        <v>691</v>
      </c>
    </row>
    <row r="56" spans="2:4" x14ac:dyDescent="0.35">
      <c r="B56" s="24"/>
      <c r="C56" s="24"/>
      <c r="D56" s="24"/>
    </row>
  </sheetData>
  <mergeCells count="5">
    <mergeCell ref="B1:D1"/>
    <mergeCell ref="H1:J1"/>
    <mergeCell ref="E1:G1"/>
    <mergeCell ref="K1:M1"/>
    <mergeCell ref="O1:S1"/>
  </mergeCells>
  <conditionalFormatting sqref="D4:D21">
    <cfRule type="cellIs" dxfId="26" priority="18" operator="greaterThan">
      <formula>0</formula>
    </cfRule>
  </conditionalFormatting>
  <conditionalFormatting sqref="D23:D38">
    <cfRule type="cellIs" dxfId="25" priority="16" operator="lessThan">
      <formula>0</formula>
    </cfRule>
    <cfRule type="cellIs" dxfId="24" priority="17" operator="greaterThan">
      <formula>0</formula>
    </cfRule>
  </conditionalFormatting>
  <conditionalFormatting sqref="G4:G21">
    <cfRule type="cellIs" dxfId="23" priority="12" operator="lessThan">
      <formula>0</formula>
    </cfRule>
    <cfRule type="cellIs" dxfId="22" priority="15" operator="greaterThan">
      <formula>0</formula>
    </cfRule>
  </conditionalFormatting>
  <conditionalFormatting sqref="G23:G38">
    <cfRule type="cellIs" dxfId="21" priority="13" operator="lessThan">
      <formula>0</formula>
    </cfRule>
    <cfRule type="cellIs" dxfId="20" priority="14" operator="greaterThan">
      <formula>0</formula>
    </cfRule>
  </conditionalFormatting>
  <conditionalFormatting sqref="J4:J21">
    <cfRule type="cellIs" dxfId="19" priority="9" operator="lessThan">
      <formula>0</formula>
    </cfRule>
    <cfRule type="cellIs" dxfId="18" priority="11" operator="greaterThan">
      <formula>0</formula>
    </cfRule>
  </conditionalFormatting>
  <conditionalFormatting sqref="J23:J38">
    <cfRule type="cellIs" dxfId="17" priority="8" operator="lessThan">
      <formula>0</formula>
    </cfRule>
    <cfRule type="cellIs" dxfId="16" priority="10" operator="greaterThan">
      <formula>0</formula>
    </cfRule>
  </conditionalFormatting>
  <conditionalFormatting sqref="M4:M21">
    <cfRule type="cellIs" dxfId="15" priority="5" operator="lessThan">
      <formula>0</formula>
    </cfRule>
    <cfRule type="cellIs" dxfId="14" priority="7" operator="greaterThan">
      <formula>0</formula>
    </cfRule>
  </conditionalFormatting>
  <conditionalFormatting sqref="M23:M38">
    <cfRule type="cellIs" dxfId="13" priority="4" operator="lessThan">
      <formula>0</formula>
    </cfRule>
    <cfRule type="cellIs" dxfId="12" priority="6" operator="greaterThan">
      <formula>0</formula>
    </cfRule>
  </conditionalFormatting>
  <conditionalFormatting sqref="S3:S12">
    <cfRule type="cellIs" dxfId="11" priority="19" operator="lessThan">
      <formula>0</formula>
    </cfRule>
    <cfRule type="cellIs" dxfId="10" priority="20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9AEB1-15EB-4AA8-97E8-4C985E9E6D05}">
  <sheetPr codeName="Folha1"/>
  <dimension ref="A2:R42"/>
  <sheetViews>
    <sheetView topLeftCell="A29" zoomScale="110" zoomScaleNormal="110" workbookViewId="0">
      <selection activeCell="C20" sqref="C20"/>
    </sheetView>
  </sheetViews>
  <sheetFormatPr defaultRowHeight="14.5" x14ac:dyDescent="0.35"/>
  <cols>
    <col min="1" max="1" width="50.453125" style="1" customWidth="1"/>
    <col min="2" max="2" width="9.453125" style="17" customWidth="1"/>
    <col min="3" max="3" width="9.36328125" style="17" customWidth="1"/>
    <col min="4" max="4" width="9.08984375" style="17" customWidth="1"/>
    <col min="5" max="6" width="9.7265625" style="17" customWidth="1"/>
    <col min="7" max="7" width="9.81640625" style="17" customWidth="1"/>
    <col min="8" max="8" width="8" style="1" customWidth="1"/>
    <col min="9" max="12" width="8.7265625" style="1"/>
    <col min="13" max="13" width="4.54296875" style="1" customWidth="1"/>
    <col min="14" max="14" width="21" style="1" customWidth="1"/>
    <col min="15" max="16384" width="8.7265625" style="1"/>
  </cols>
  <sheetData>
    <row r="2" spans="1:18" ht="21" customHeight="1" x14ac:dyDescent="0.35">
      <c r="A2" s="63" t="s">
        <v>128</v>
      </c>
      <c r="B2" s="104" t="s">
        <v>46</v>
      </c>
      <c r="C2" s="104"/>
      <c r="D2" s="104" t="s">
        <v>124</v>
      </c>
      <c r="E2" s="104"/>
      <c r="F2" s="103" t="s">
        <v>113</v>
      </c>
      <c r="G2" s="103"/>
      <c r="H2" s="103" t="s">
        <v>127</v>
      </c>
      <c r="I2" s="103"/>
      <c r="J2" s="105" t="s">
        <v>123</v>
      </c>
      <c r="K2" s="106"/>
      <c r="L2" s="106"/>
      <c r="N2" s="102" t="s">
        <v>46</v>
      </c>
      <c r="O2" s="102"/>
      <c r="P2" s="102"/>
      <c r="Q2" s="102"/>
      <c r="R2" s="102"/>
    </row>
    <row r="3" spans="1:18" ht="16" customHeight="1" x14ac:dyDescent="0.35">
      <c r="A3" s="36" t="s">
        <v>105</v>
      </c>
      <c r="B3" s="37" t="s">
        <v>125</v>
      </c>
      <c r="C3" s="37" t="s">
        <v>126</v>
      </c>
      <c r="D3" s="37" t="s">
        <v>125</v>
      </c>
      <c r="E3" s="37" t="s">
        <v>126</v>
      </c>
      <c r="F3" s="37" t="s">
        <v>125</v>
      </c>
      <c r="G3" s="37" t="s">
        <v>126</v>
      </c>
      <c r="H3" s="37" t="s">
        <v>125</v>
      </c>
      <c r="I3" s="37" t="s">
        <v>126</v>
      </c>
      <c r="J3" s="37" t="s">
        <v>125</v>
      </c>
      <c r="K3" s="37" t="s">
        <v>126</v>
      </c>
      <c r="L3" s="33" t="s">
        <v>129</v>
      </c>
      <c r="N3" s="52" t="s">
        <v>140</v>
      </c>
      <c r="O3" s="35" t="s">
        <v>121</v>
      </c>
      <c r="P3" s="35" t="s">
        <v>122</v>
      </c>
      <c r="Q3" s="35" t="s">
        <v>104</v>
      </c>
      <c r="R3" s="53" t="s">
        <v>117</v>
      </c>
    </row>
    <row r="4" spans="1:18" ht="23.5" customHeight="1" x14ac:dyDescent="0.35">
      <c r="A4" s="26" t="s">
        <v>31</v>
      </c>
      <c r="B4" s="28">
        <v>150</v>
      </c>
      <c r="C4" s="28">
        <v>150</v>
      </c>
      <c r="D4" s="29">
        <v>9</v>
      </c>
      <c r="E4" s="29">
        <v>9</v>
      </c>
      <c r="F4" s="29">
        <v>26</v>
      </c>
      <c r="G4" s="29">
        <v>23</v>
      </c>
      <c r="H4" s="30"/>
      <c r="I4" s="38">
        <v>10</v>
      </c>
      <c r="J4" s="29">
        <f>B4+D4+F4</f>
        <v>185</v>
      </c>
      <c r="K4" s="29">
        <f>C4+E4+G4+I4</f>
        <v>192</v>
      </c>
      <c r="L4" s="29">
        <f>K4-J4</f>
        <v>7</v>
      </c>
      <c r="N4" s="34" t="s">
        <v>119</v>
      </c>
      <c r="O4" s="59">
        <v>4036</v>
      </c>
      <c r="P4" s="59">
        <v>4468</v>
      </c>
      <c r="Q4" s="59">
        <f>P4-O4</f>
        <v>432</v>
      </c>
      <c r="R4" s="60">
        <f>(P4/O4)-1</f>
        <v>0.10703666997026762</v>
      </c>
    </row>
    <row r="5" spans="1:18" ht="23.5" customHeight="1" x14ac:dyDescent="0.35">
      <c r="A5" s="26" t="s">
        <v>38</v>
      </c>
      <c r="B5" s="29">
        <v>38</v>
      </c>
      <c r="C5" s="29">
        <v>38</v>
      </c>
      <c r="D5" s="29">
        <v>0</v>
      </c>
      <c r="E5" s="29">
        <v>0</v>
      </c>
      <c r="F5" s="29">
        <v>0</v>
      </c>
      <c r="G5" s="29">
        <v>0</v>
      </c>
      <c r="H5" s="30"/>
      <c r="I5" s="38">
        <v>0</v>
      </c>
      <c r="J5" s="29">
        <f t="shared" ref="J5:J15" si="0">B5+D5+F5</f>
        <v>38</v>
      </c>
      <c r="K5" s="29">
        <f t="shared" ref="K5:K15" si="1">C5+E5+G5+I5</f>
        <v>38</v>
      </c>
      <c r="L5" s="29">
        <f t="shared" ref="L5:L14" si="2">K5-J5</f>
        <v>0</v>
      </c>
      <c r="N5" s="34" t="s">
        <v>0</v>
      </c>
      <c r="O5" s="29">
        <v>1594</v>
      </c>
      <c r="P5" s="29">
        <v>1594</v>
      </c>
      <c r="Q5" s="29">
        <f>P5-O5</f>
        <v>0</v>
      </c>
      <c r="R5" s="60">
        <f>(P5/O5)-1</f>
        <v>0</v>
      </c>
    </row>
    <row r="6" spans="1:18" ht="23.5" customHeight="1" x14ac:dyDescent="0.35">
      <c r="A6" s="26" t="s">
        <v>30</v>
      </c>
      <c r="B6" s="29">
        <v>40</v>
      </c>
      <c r="C6" s="29">
        <v>40</v>
      </c>
      <c r="D6" s="29"/>
      <c r="E6" s="29">
        <v>0</v>
      </c>
      <c r="F6" s="29"/>
      <c r="G6" s="29">
        <v>0</v>
      </c>
      <c r="H6" s="30"/>
      <c r="I6" s="38">
        <v>0</v>
      </c>
      <c r="J6" s="29">
        <f t="shared" si="0"/>
        <v>40</v>
      </c>
      <c r="K6" s="29">
        <f t="shared" si="1"/>
        <v>40</v>
      </c>
      <c r="L6" s="29">
        <f t="shared" si="2"/>
        <v>0</v>
      </c>
      <c r="N6" s="34" t="s">
        <v>120</v>
      </c>
      <c r="O6" s="29">
        <v>9355</v>
      </c>
      <c r="P6" s="29">
        <v>9414</v>
      </c>
      <c r="Q6" s="29">
        <f>P6-O6</f>
        <v>59</v>
      </c>
      <c r="R6" s="60">
        <f>(P6/O6)-1</f>
        <v>6.3067878140032896E-3</v>
      </c>
    </row>
    <row r="7" spans="1:18" ht="23.5" customHeight="1" x14ac:dyDescent="0.35">
      <c r="A7" s="26" t="s">
        <v>33</v>
      </c>
      <c r="B7" s="29">
        <v>268</v>
      </c>
      <c r="C7" s="29">
        <v>268</v>
      </c>
      <c r="D7" s="29">
        <v>18</v>
      </c>
      <c r="E7" s="29">
        <v>18</v>
      </c>
      <c r="F7" s="29">
        <v>40</v>
      </c>
      <c r="G7" s="29">
        <v>41</v>
      </c>
      <c r="H7" s="30"/>
      <c r="I7" s="38">
        <v>15</v>
      </c>
      <c r="J7" s="29">
        <f t="shared" si="0"/>
        <v>326</v>
      </c>
      <c r="K7" s="29">
        <f t="shared" si="1"/>
        <v>342</v>
      </c>
      <c r="L7" s="29">
        <f t="shared" si="2"/>
        <v>16</v>
      </c>
      <c r="N7" s="34" t="s">
        <v>9</v>
      </c>
      <c r="O7" s="29">
        <v>993</v>
      </c>
      <c r="P7" s="29">
        <v>1197</v>
      </c>
      <c r="Q7" s="29">
        <f>P7-O7</f>
        <v>204</v>
      </c>
      <c r="R7" s="60">
        <f>(P7/O7)-1</f>
        <v>0.20543806646525686</v>
      </c>
    </row>
    <row r="8" spans="1:18" ht="23.5" customHeight="1" x14ac:dyDescent="0.35">
      <c r="A8" s="26" t="s">
        <v>36</v>
      </c>
      <c r="B8" s="29">
        <v>295</v>
      </c>
      <c r="C8" s="29">
        <v>295</v>
      </c>
      <c r="D8" s="29">
        <v>18</v>
      </c>
      <c r="E8" s="29">
        <v>18</v>
      </c>
      <c r="F8" s="29">
        <v>45</v>
      </c>
      <c r="G8" s="29">
        <v>45</v>
      </c>
      <c r="H8" s="30"/>
      <c r="I8" s="38">
        <v>15</v>
      </c>
      <c r="J8" s="29">
        <f t="shared" si="0"/>
        <v>358</v>
      </c>
      <c r="K8" s="29">
        <f t="shared" si="1"/>
        <v>373</v>
      </c>
      <c r="L8" s="29">
        <f t="shared" si="2"/>
        <v>15</v>
      </c>
      <c r="N8" s="57" t="s">
        <v>130</v>
      </c>
      <c r="O8" s="54">
        <f>SUM(O4:O7)</f>
        <v>15978</v>
      </c>
      <c r="P8" s="54">
        <f>SUM(P4:P7)</f>
        <v>16673</v>
      </c>
      <c r="Q8" s="54">
        <f>P8-O8</f>
        <v>695</v>
      </c>
      <c r="R8" s="58">
        <f>P8/O8-1</f>
        <v>4.3497308799599343E-2</v>
      </c>
    </row>
    <row r="9" spans="1:18" ht="23.5" customHeight="1" x14ac:dyDescent="0.35">
      <c r="A9" s="26" t="s">
        <v>29</v>
      </c>
      <c r="B9" s="29">
        <v>0</v>
      </c>
      <c r="C9" s="29">
        <v>0</v>
      </c>
      <c r="D9" s="29">
        <v>0</v>
      </c>
      <c r="E9" s="29">
        <v>0</v>
      </c>
      <c r="F9" s="29">
        <v>88</v>
      </c>
      <c r="G9" s="29">
        <v>96</v>
      </c>
      <c r="H9" s="30"/>
      <c r="I9" s="38">
        <v>0</v>
      </c>
      <c r="J9" s="29">
        <f t="shared" si="0"/>
        <v>88</v>
      </c>
      <c r="K9" s="29">
        <f t="shared" si="1"/>
        <v>96</v>
      </c>
      <c r="L9" s="29">
        <f t="shared" si="2"/>
        <v>8</v>
      </c>
    </row>
    <row r="10" spans="1:18" ht="23.5" customHeight="1" x14ac:dyDescent="0.35">
      <c r="A10" s="26" t="s">
        <v>39</v>
      </c>
      <c r="B10" s="29">
        <v>122</v>
      </c>
      <c r="C10" s="29">
        <v>122</v>
      </c>
      <c r="D10" s="29">
        <v>0</v>
      </c>
      <c r="E10" s="29">
        <v>7</v>
      </c>
      <c r="F10" s="29">
        <v>18</v>
      </c>
      <c r="G10" s="29">
        <v>18</v>
      </c>
      <c r="H10" s="30"/>
      <c r="I10" s="38">
        <v>10</v>
      </c>
      <c r="J10" s="29">
        <f t="shared" si="0"/>
        <v>140</v>
      </c>
      <c r="K10" s="29">
        <f t="shared" si="1"/>
        <v>157</v>
      </c>
      <c r="L10" s="29">
        <f t="shared" si="2"/>
        <v>17</v>
      </c>
    </row>
    <row r="11" spans="1:18" ht="23.5" customHeight="1" x14ac:dyDescent="0.35">
      <c r="A11" s="26" t="s">
        <v>43</v>
      </c>
      <c r="B11" s="29">
        <v>245</v>
      </c>
      <c r="C11" s="29">
        <v>245</v>
      </c>
      <c r="D11" s="29">
        <v>0</v>
      </c>
      <c r="E11" s="29">
        <v>14</v>
      </c>
      <c r="F11" s="29">
        <v>37</v>
      </c>
      <c r="G11" s="29">
        <v>37</v>
      </c>
      <c r="H11" s="30"/>
      <c r="I11" s="38">
        <v>12</v>
      </c>
      <c r="J11" s="29">
        <f t="shared" si="0"/>
        <v>282</v>
      </c>
      <c r="K11" s="29">
        <f t="shared" si="1"/>
        <v>308</v>
      </c>
      <c r="L11" s="29">
        <f t="shared" si="2"/>
        <v>26</v>
      </c>
    </row>
    <row r="12" spans="1:18" ht="23.5" customHeight="1" x14ac:dyDescent="0.35">
      <c r="A12" s="26" t="s">
        <v>44</v>
      </c>
      <c r="B12" s="29">
        <v>155</v>
      </c>
      <c r="C12" s="29">
        <v>155</v>
      </c>
      <c r="D12" s="29">
        <v>0</v>
      </c>
      <c r="E12" s="29">
        <v>6</v>
      </c>
      <c r="F12" s="29">
        <v>23</v>
      </c>
      <c r="G12" s="29">
        <v>23</v>
      </c>
      <c r="H12" s="30"/>
      <c r="I12" s="38">
        <v>10</v>
      </c>
      <c r="J12" s="29">
        <f t="shared" si="0"/>
        <v>178</v>
      </c>
      <c r="K12" s="29">
        <f t="shared" si="1"/>
        <v>194</v>
      </c>
      <c r="L12" s="29">
        <f t="shared" si="2"/>
        <v>16</v>
      </c>
    </row>
    <row r="13" spans="1:18" ht="23.5" customHeight="1" x14ac:dyDescent="0.35">
      <c r="A13" s="26" t="s">
        <v>27</v>
      </c>
      <c r="B13" s="29">
        <v>50</v>
      </c>
      <c r="C13" s="29">
        <v>50</v>
      </c>
      <c r="D13" s="29">
        <v>0</v>
      </c>
      <c r="E13" s="29">
        <v>0</v>
      </c>
      <c r="F13" s="29">
        <v>0</v>
      </c>
      <c r="G13" s="29">
        <v>0</v>
      </c>
      <c r="H13" s="30"/>
      <c r="I13" s="38">
        <v>0</v>
      </c>
      <c r="J13" s="29">
        <f t="shared" si="0"/>
        <v>50</v>
      </c>
      <c r="K13" s="29">
        <f t="shared" si="1"/>
        <v>50</v>
      </c>
      <c r="L13" s="29">
        <f t="shared" si="2"/>
        <v>0</v>
      </c>
    </row>
    <row r="14" spans="1:18" ht="23.5" customHeight="1" x14ac:dyDescent="0.35">
      <c r="A14" s="27" t="s">
        <v>41</v>
      </c>
      <c r="B14" s="31">
        <v>231</v>
      </c>
      <c r="C14" s="31">
        <v>231</v>
      </c>
      <c r="D14" s="31">
        <v>0</v>
      </c>
      <c r="E14" s="31">
        <v>11</v>
      </c>
      <c r="F14" s="31">
        <v>35</v>
      </c>
      <c r="G14" s="31">
        <v>35</v>
      </c>
      <c r="H14" s="32"/>
      <c r="I14" s="39">
        <v>14</v>
      </c>
      <c r="J14" s="29">
        <f t="shared" si="0"/>
        <v>266</v>
      </c>
      <c r="K14" s="29">
        <f t="shared" si="1"/>
        <v>291</v>
      </c>
      <c r="L14" s="29">
        <f t="shared" si="2"/>
        <v>25</v>
      </c>
    </row>
    <row r="15" spans="1:18" x14ac:dyDescent="0.35">
      <c r="A15" s="47" t="s">
        <v>130</v>
      </c>
      <c r="B15" s="50">
        <f>SUM(B4:B14)</f>
        <v>1594</v>
      </c>
      <c r="C15" s="50">
        <f t="shared" ref="C15:I15" si="3">SUM(C4:C14)</f>
        <v>1594</v>
      </c>
      <c r="D15" s="50">
        <f t="shared" si="3"/>
        <v>45</v>
      </c>
      <c r="E15" s="50">
        <f t="shared" si="3"/>
        <v>83</v>
      </c>
      <c r="F15" s="50">
        <f t="shared" si="3"/>
        <v>312</v>
      </c>
      <c r="G15" s="50">
        <f t="shared" si="3"/>
        <v>318</v>
      </c>
      <c r="H15" s="50">
        <f t="shared" si="3"/>
        <v>0</v>
      </c>
      <c r="I15" s="50">
        <f t="shared" si="3"/>
        <v>86</v>
      </c>
      <c r="J15" s="50">
        <f t="shared" si="0"/>
        <v>1951</v>
      </c>
      <c r="K15" s="50">
        <f t="shared" si="1"/>
        <v>2081</v>
      </c>
      <c r="L15" s="50">
        <f>K15-J15</f>
        <v>130</v>
      </c>
    </row>
    <row r="31" spans="2:6" x14ac:dyDescent="0.35">
      <c r="E31" s="1"/>
      <c r="F31" s="1"/>
    </row>
    <row r="32" spans="2:6" x14ac:dyDescent="0.35">
      <c r="B32" s="1"/>
      <c r="C32" s="1"/>
      <c r="D32" s="1"/>
      <c r="E32" s="1"/>
      <c r="F32" s="1"/>
    </row>
    <row r="33" spans="2:6" x14ac:dyDescent="0.35">
      <c r="B33" s="1"/>
      <c r="C33" s="1"/>
      <c r="D33" s="1"/>
      <c r="E33" s="1"/>
      <c r="F33" s="1"/>
    </row>
    <row r="34" spans="2:6" x14ac:dyDescent="0.35">
      <c r="B34" s="1"/>
      <c r="C34" s="1"/>
      <c r="D34" s="1"/>
      <c r="E34" s="1"/>
      <c r="F34" s="1"/>
    </row>
    <row r="35" spans="2:6" x14ac:dyDescent="0.35">
      <c r="B35" s="1"/>
      <c r="C35" s="1"/>
      <c r="D35" s="1"/>
      <c r="E35" s="1"/>
      <c r="F35" s="1"/>
    </row>
    <row r="36" spans="2:6" x14ac:dyDescent="0.35">
      <c r="B36" s="1"/>
      <c r="C36" s="1"/>
      <c r="D36" s="1"/>
      <c r="E36" s="1"/>
      <c r="F36" s="1"/>
    </row>
    <row r="37" spans="2:6" x14ac:dyDescent="0.35">
      <c r="B37" s="1"/>
      <c r="C37" s="1"/>
      <c r="D37" s="1"/>
      <c r="E37" s="1"/>
      <c r="F37" s="1"/>
    </row>
    <row r="38" spans="2:6" x14ac:dyDescent="0.35">
      <c r="B38" s="1"/>
      <c r="C38" s="1"/>
      <c r="D38" s="1"/>
      <c r="E38" s="1"/>
      <c r="F38" s="1"/>
    </row>
    <row r="39" spans="2:6" x14ac:dyDescent="0.35">
      <c r="B39" s="1"/>
      <c r="C39" s="1"/>
      <c r="D39" s="1"/>
      <c r="E39" s="1"/>
      <c r="F39" s="1"/>
    </row>
    <row r="40" spans="2:6" x14ac:dyDescent="0.35">
      <c r="B40" s="1"/>
      <c r="C40" s="1"/>
      <c r="D40" s="1"/>
      <c r="E40" s="1"/>
      <c r="F40" s="1"/>
    </row>
    <row r="41" spans="2:6" x14ac:dyDescent="0.35">
      <c r="B41" s="1"/>
      <c r="C41" s="1"/>
      <c r="D41" s="1"/>
      <c r="E41" s="1"/>
      <c r="F41" s="1"/>
    </row>
    <row r="42" spans="2:6" x14ac:dyDescent="0.35">
      <c r="B42" s="1"/>
      <c r="C42" s="1"/>
      <c r="D42" s="1"/>
      <c r="E42" s="1"/>
      <c r="F42" s="1"/>
    </row>
  </sheetData>
  <mergeCells count="6">
    <mergeCell ref="N2:R2"/>
    <mergeCell ref="H2:I2"/>
    <mergeCell ref="B2:C2"/>
    <mergeCell ref="D2:E2"/>
    <mergeCell ref="F2:G2"/>
    <mergeCell ref="J2:L2"/>
  </mergeCells>
  <conditionalFormatting sqref="L4:L14">
    <cfRule type="cellIs" dxfId="9" priority="4" operator="greaterThan">
      <formula>0</formula>
    </cfRule>
  </conditionalFormatting>
  <conditionalFormatting sqref="R4:R7">
    <cfRule type="cellIs" dxfId="8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D50FE-5C51-44AF-8CCA-3136AC252539}">
  <sheetPr codeName="Folha2"/>
  <dimension ref="A1:S74"/>
  <sheetViews>
    <sheetView tabSelected="1" topLeftCell="D61" workbookViewId="0">
      <selection activeCell="L76" sqref="L76"/>
    </sheetView>
  </sheetViews>
  <sheetFormatPr defaultRowHeight="14.5" x14ac:dyDescent="0.35"/>
  <cols>
    <col min="1" max="1" width="1.1796875" style="1" customWidth="1"/>
    <col min="2" max="2" width="12.7265625" style="1" customWidth="1"/>
    <col min="3" max="3" width="11.7265625" style="1" customWidth="1"/>
    <col min="4" max="4" width="10.6328125" style="24" customWidth="1"/>
    <col min="5" max="5" width="9.81640625" style="24" customWidth="1"/>
    <col min="6" max="6" width="4.90625" style="1" customWidth="1"/>
    <col min="7" max="7" width="60" style="1" customWidth="1"/>
    <col min="8" max="16384" width="8.7265625" style="1"/>
  </cols>
  <sheetData>
    <row r="1" spans="1:19" ht="28" customHeight="1" x14ac:dyDescent="0.35"/>
    <row r="2" spans="1:19" s="24" customFormat="1" ht="26" customHeight="1" x14ac:dyDescent="0.35">
      <c r="A2" s="1"/>
      <c r="B2" s="107" t="s">
        <v>131</v>
      </c>
      <c r="C2" s="107"/>
      <c r="D2" s="107"/>
      <c r="E2" s="107"/>
      <c r="F2" s="1"/>
      <c r="G2" s="124" t="s">
        <v>168</v>
      </c>
      <c r="H2" s="108" t="s">
        <v>46</v>
      </c>
      <c r="I2" s="109"/>
      <c r="J2" s="109"/>
      <c r="K2" s="110" t="s">
        <v>107</v>
      </c>
      <c r="L2" s="109"/>
      <c r="M2" s="111"/>
      <c r="N2" s="110" t="s">
        <v>141</v>
      </c>
      <c r="O2" s="109"/>
      <c r="P2" s="111"/>
      <c r="Q2" s="110" t="s">
        <v>133</v>
      </c>
      <c r="R2" s="109"/>
      <c r="S2" s="111"/>
    </row>
    <row r="3" spans="1:19" s="24" customFormat="1" ht="18" customHeight="1" x14ac:dyDescent="0.35">
      <c r="A3" s="1"/>
      <c r="B3" s="37" t="s">
        <v>125</v>
      </c>
      <c r="C3" s="37" t="s">
        <v>126</v>
      </c>
      <c r="D3" s="37" t="s">
        <v>104</v>
      </c>
      <c r="E3" s="37" t="s">
        <v>117</v>
      </c>
      <c r="F3" s="1"/>
      <c r="G3" s="125"/>
      <c r="H3" s="65" t="s">
        <v>125</v>
      </c>
      <c r="I3" s="64" t="s">
        <v>126</v>
      </c>
      <c r="J3" s="66" t="s">
        <v>129</v>
      </c>
      <c r="K3" s="67" t="s">
        <v>125</v>
      </c>
      <c r="L3" s="64" t="s">
        <v>126</v>
      </c>
      <c r="M3" s="68" t="s">
        <v>129</v>
      </c>
      <c r="N3" s="67" t="s">
        <v>125</v>
      </c>
      <c r="O3" s="64" t="s">
        <v>126</v>
      </c>
      <c r="P3" s="68" t="s">
        <v>129</v>
      </c>
      <c r="Q3" s="67" t="s">
        <v>125</v>
      </c>
      <c r="R3" s="64" t="s">
        <v>126</v>
      </c>
      <c r="S3" s="68" t="s">
        <v>129</v>
      </c>
    </row>
    <row r="4" spans="1:19" s="24" customFormat="1" ht="18" customHeight="1" x14ac:dyDescent="0.35">
      <c r="A4" s="1"/>
      <c r="B4" s="41">
        <v>17929</v>
      </c>
      <c r="C4" s="29">
        <v>18831</v>
      </c>
      <c r="D4" s="29">
        <f>C4-B4</f>
        <v>902</v>
      </c>
      <c r="E4" s="61">
        <f>(C4/B4)-1</f>
        <v>5.0309554353282326E-2</v>
      </c>
      <c r="F4" s="1"/>
      <c r="G4" s="69" t="s">
        <v>48</v>
      </c>
      <c r="H4" s="70">
        <v>35</v>
      </c>
      <c r="I4" s="29">
        <v>35</v>
      </c>
      <c r="J4" s="38">
        <f>I4-H4</f>
        <v>0</v>
      </c>
      <c r="K4" s="71">
        <v>0</v>
      </c>
      <c r="L4" s="29">
        <v>0</v>
      </c>
      <c r="M4" s="72">
        <f>L4-K4</f>
        <v>0</v>
      </c>
      <c r="N4" s="71">
        <v>10</v>
      </c>
      <c r="O4" s="29">
        <v>10</v>
      </c>
      <c r="P4" s="72">
        <f>O4-N4</f>
        <v>0</v>
      </c>
      <c r="Q4" s="71">
        <v>45</v>
      </c>
      <c r="R4" s="29">
        <v>45</v>
      </c>
      <c r="S4" s="72">
        <f>R4-Q4</f>
        <v>0</v>
      </c>
    </row>
    <row r="5" spans="1:19" s="24" customFormat="1" x14ac:dyDescent="0.35">
      <c r="A5" s="1"/>
      <c r="F5" s="1"/>
      <c r="G5" s="69" t="s">
        <v>47</v>
      </c>
      <c r="H5" s="70">
        <v>101</v>
      </c>
      <c r="I5" s="29">
        <v>123</v>
      </c>
      <c r="J5" s="38">
        <f t="shared" ref="J5:J63" si="0">I5-H5</f>
        <v>22</v>
      </c>
      <c r="K5" s="71">
        <v>0</v>
      </c>
      <c r="L5" s="29">
        <v>3</v>
      </c>
      <c r="M5" s="72">
        <f t="shared" ref="M5:M63" si="1">L5-K5</f>
        <v>3</v>
      </c>
      <c r="N5" s="71">
        <v>174</v>
      </c>
      <c r="O5" s="29">
        <v>179</v>
      </c>
      <c r="P5" s="72">
        <f t="shared" ref="P5:P63" si="2">O5-N5</f>
        <v>5</v>
      </c>
      <c r="Q5" s="71">
        <v>275</v>
      </c>
      <c r="R5" s="29">
        <v>305</v>
      </c>
      <c r="S5" s="72">
        <f t="shared" ref="S5:S63" si="3">R5-Q5</f>
        <v>30</v>
      </c>
    </row>
    <row r="6" spans="1:19" s="24" customFormat="1" x14ac:dyDescent="0.35">
      <c r="A6" s="1"/>
      <c r="B6" s="1"/>
      <c r="C6" s="1"/>
      <c r="F6" s="1"/>
      <c r="G6" s="69" t="s">
        <v>49</v>
      </c>
      <c r="H6" s="70">
        <v>140</v>
      </c>
      <c r="I6" s="29">
        <v>157</v>
      </c>
      <c r="J6" s="38">
        <f t="shared" si="0"/>
        <v>17</v>
      </c>
      <c r="K6" s="71">
        <v>0</v>
      </c>
      <c r="L6" s="29">
        <v>0</v>
      </c>
      <c r="M6" s="72">
        <f t="shared" si="1"/>
        <v>0</v>
      </c>
      <c r="N6" s="71">
        <v>71</v>
      </c>
      <c r="O6" s="29">
        <v>83</v>
      </c>
      <c r="P6" s="72">
        <f t="shared" si="2"/>
        <v>12</v>
      </c>
      <c r="Q6" s="71">
        <v>211</v>
      </c>
      <c r="R6" s="29">
        <v>240</v>
      </c>
      <c r="S6" s="72">
        <f t="shared" si="3"/>
        <v>29</v>
      </c>
    </row>
    <row r="7" spans="1:19" s="24" customFormat="1" x14ac:dyDescent="0.35">
      <c r="A7" s="1"/>
      <c r="B7" s="1"/>
      <c r="C7" s="1"/>
      <c r="F7" s="1"/>
      <c r="G7" s="69" t="s">
        <v>50</v>
      </c>
      <c r="H7" s="70">
        <v>210</v>
      </c>
      <c r="I7" s="29">
        <v>209</v>
      </c>
      <c r="J7" s="38">
        <f t="shared" si="0"/>
        <v>-1</v>
      </c>
      <c r="K7" s="71">
        <v>0</v>
      </c>
      <c r="L7" s="29">
        <v>2</v>
      </c>
      <c r="M7" s="72">
        <f t="shared" si="1"/>
        <v>2</v>
      </c>
      <c r="N7" s="71">
        <v>40</v>
      </c>
      <c r="O7" s="29">
        <v>39</v>
      </c>
      <c r="P7" s="72">
        <f t="shared" si="2"/>
        <v>-1</v>
      </c>
      <c r="Q7" s="71">
        <v>250</v>
      </c>
      <c r="R7" s="29">
        <v>250</v>
      </c>
      <c r="S7" s="72">
        <f t="shared" si="3"/>
        <v>0</v>
      </c>
    </row>
    <row r="8" spans="1:19" s="24" customFormat="1" x14ac:dyDescent="0.35">
      <c r="A8" s="1"/>
      <c r="B8" s="1"/>
      <c r="C8" s="1"/>
      <c r="F8" s="1"/>
      <c r="G8" s="69" t="s">
        <v>169</v>
      </c>
      <c r="H8" s="70">
        <v>57</v>
      </c>
      <c r="I8" s="29">
        <v>57</v>
      </c>
      <c r="J8" s="38">
        <f t="shared" si="0"/>
        <v>0</v>
      </c>
      <c r="K8" s="71">
        <v>0</v>
      </c>
      <c r="L8" s="29"/>
      <c r="M8" s="72">
        <f t="shared" si="1"/>
        <v>0</v>
      </c>
      <c r="N8" s="71">
        <v>67</v>
      </c>
      <c r="O8" s="29">
        <v>67</v>
      </c>
      <c r="P8" s="72">
        <f t="shared" si="2"/>
        <v>0</v>
      </c>
      <c r="Q8" s="71">
        <v>124</v>
      </c>
      <c r="R8" s="29">
        <v>124</v>
      </c>
      <c r="S8" s="72">
        <f t="shared" si="3"/>
        <v>0</v>
      </c>
    </row>
    <row r="9" spans="1:19" s="24" customFormat="1" x14ac:dyDescent="0.35">
      <c r="A9" s="1"/>
      <c r="B9" s="1"/>
      <c r="C9" s="1"/>
      <c r="F9" s="1"/>
      <c r="G9" s="69" t="s">
        <v>51</v>
      </c>
      <c r="H9" s="70">
        <v>79</v>
      </c>
      <c r="I9" s="29">
        <v>84</v>
      </c>
      <c r="J9" s="38">
        <f t="shared" si="0"/>
        <v>5</v>
      </c>
      <c r="K9" s="71">
        <v>0</v>
      </c>
      <c r="L9" s="29">
        <v>0</v>
      </c>
      <c r="M9" s="72">
        <f t="shared" si="1"/>
        <v>0</v>
      </c>
      <c r="N9" s="71">
        <v>31</v>
      </c>
      <c r="O9" s="29">
        <v>26</v>
      </c>
      <c r="P9" s="72">
        <f t="shared" si="2"/>
        <v>-5</v>
      </c>
      <c r="Q9" s="71">
        <v>110</v>
      </c>
      <c r="R9" s="29">
        <v>110</v>
      </c>
      <c r="S9" s="72">
        <f t="shared" si="3"/>
        <v>0</v>
      </c>
    </row>
    <row r="10" spans="1:19" s="24" customFormat="1" x14ac:dyDescent="0.35">
      <c r="A10" s="1"/>
      <c r="B10" s="1"/>
      <c r="C10" s="1"/>
      <c r="F10" s="1"/>
      <c r="G10" s="69" t="s">
        <v>52</v>
      </c>
      <c r="H10" s="70">
        <v>28</v>
      </c>
      <c r="I10" s="29">
        <v>28</v>
      </c>
      <c r="J10" s="38">
        <f t="shared" si="0"/>
        <v>0</v>
      </c>
      <c r="K10" s="71">
        <v>0</v>
      </c>
      <c r="L10" s="29"/>
      <c r="M10" s="72">
        <f t="shared" si="1"/>
        <v>0</v>
      </c>
      <c r="N10" s="71">
        <v>12</v>
      </c>
      <c r="O10" s="29">
        <v>12</v>
      </c>
      <c r="P10" s="72">
        <f t="shared" si="2"/>
        <v>0</v>
      </c>
      <c r="Q10" s="71">
        <v>40</v>
      </c>
      <c r="R10" s="29">
        <v>40</v>
      </c>
      <c r="S10" s="72">
        <f t="shared" si="3"/>
        <v>0</v>
      </c>
    </row>
    <row r="11" spans="1:19" s="24" customFormat="1" x14ac:dyDescent="0.35">
      <c r="A11" s="1"/>
      <c r="B11" s="1"/>
      <c r="C11" s="1"/>
      <c r="F11" s="1"/>
      <c r="G11" s="69" t="s">
        <v>55</v>
      </c>
      <c r="H11" s="70">
        <v>96</v>
      </c>
      <c r="I11" s="29">
        <v>96</v>
      </c>
      <c r="J11" s="38">
        <f t="shared" si="0"/>
        <v>0</v>
      </c>
      <c r="K11" s="71">
        <v>0</v>
      </c>
      <c r="L11" s="29">
        <v>0</v>
      </c>
      <c r="M11" s="72">
        <f t="shared" si="1"/>
        <v>0</v>
      </c>
      <c r="N11" s="71">
        <v>24</v>
      </c>
      <c r="O11" s="29">
        <v>24</v>
      </c>
      <c r="P11" s="72">
        <f t="shared" si="2"/>
        <v>0</v>
      </c>
      <c r="Q11" s="71">
        <v>120</v>
      </c>
      <c r="R11" s="29">
        <v>120</v>
      </c>
      <c r="S11" s="72">
        <f t="shared" si="3"/>
        <v>0</v>
      </c>
    </row>
    <row r="12" spans="1:19" s="24" customFormat="1" x14ac:dyDescent="0.35">
      <c r="A12" s="1"/>
      <c r="B12" s="1"/>
      <c r="C12" s="1"/>
      <c r="F12" s="1"/>
      <c r="G12" s="69" t="s">
        <v>54</v>
      </c>
      <c r="H12" s="70">
        <v>33</v>
      </c>
      <c r="I12" s="29">
        <v>33</v>
      </c>
      <c r="J12" s="38">
        <f t="shared" si="0"/>
        <v>0</v>
      </c>
      <c r="K12" s="71">
        <v>0</v>
      </c>
      <c r="L12" s="29">
        <v>0</v>
      </c>
      <c r="M12" s="72">
        <f t="shared" si="1"/>
        <v>0</v>
      </c>
      <c r="N12" s="71">
        <v>9</v>
      </c>
      <c r="O12" s="29">
        <v>9</v>
      </c>
      <c r="P12" s="72">
        <f t="shared" si="2"/>
        <v>0</v>
      </c>
      <c r="Q12" s="71">
        <v>42</v>
      </c>
      <c r="R12" s="29">
        <v>42</v>
      </c>
      <c r="S12" s="72">
        <f t="shared" si="3"/>
        <v>0</v>
      </c>
    </row>
    <row r="13" spans="1:19" s="24" customFormat="1" x14ac:dyDescent="0.35">
      <c r="A13" s="1"/>
      <c r="B13" s="1"/>
      <c r="C13" s="1"/>
      <c r="F13" s="1"/>
      <c r="G13" s="69" t="s">
        <v>53</v>
      </c>
      <c r="H13" s="70">
        <v>64</v>
      </c>
      <c r="I13" s="29">
        <v>63</v>
      </c>
      <c r="J13" s="38">
        <f t="shared" si="0"/>
        <v>-1</v>
      </c>
      <c r="K13" s="71">
        <v>0</v>
      </c>
      <c r="L13" s="29"/>
      <c r="M13" s="72">
        <f t="shared" si="1"/>
        <v>0</v>
      </c>
      <c r="N13" s="71">
        <v>6</v>
      </c>
      <c r="O13" s="29">
        <v>7</v>
      </c>
      <c r="P13" s="72">
        <f t="shared" si="2"/>
        <v>1</v>
      </c>
      <c r="Q13" s="71">
        <v>70</v>
      </c>
      <c r="R13" s="29">
        <v>70</v>
      </c>
      <c r="S13" s="72">
        <f t="shared" si="3"/>
        <v>0</v>
      </c>
    </row>
    <row r="14" spans="1:19" s="24" customFormat="1" x14ac:dyDescent="0.35">
      <c r="A14" s="1"/>
      <c r="B14" s="1"/>
      <c r="C14" s="1"/>
      <c r="F14" s="1"/>
      <c r="G14" s="69" t="s">
        <v>56</v>
      </c>
      <c r="H14" s="70">
        <v>29</v>
      </c>
      <c r="I14" s="29">
        <v>25</v>
      </c>
      <c r="J14" s="38">
        <f t="shared" si="0"/>
        <v>-4</v>
      </c>
      <c r="K14" s="71">
        <v>0</v>
      </c>
      <c r="L14" s="29"/>
      <c r="M14" s="72">
        <f t="shared" si="1"/>
        <v>0</v>
      </c>
      <c r="N14" s="71">
        <v>11</v>
      </c>
      <c r="O14" s="29">
        <v>15</v>
      </c>
      <c r="P14" s="72">
        <f t="shared" si="2"/>
        <v>4</v>
      </c>
      <c r="Q14" s="71">
        <v>40</v>
      </c>
      <c r="R14" s="29">
        <v>40</v>
      </c>
      <c r="S14" s="72">
        <f t="shared" si="3"/>
        <v>0</v>
      </c>
    </row>
    <row r="15" spans="1:19" s="24" customFormat="1" x14ac:dyDescent="0.35">
      <c r="A15" s="1"/>
      <c r="B15" s="1"/>
      <c r="C15" s="1"/>
      <c r="F15" s="1"/>
      <c r="G15" s="69" t="s">
        <v>58</v>
      </c>
      <c r="H15" s="70">
        <v>87</v>
      </c>
      <c r="I15" s="29">
        <v>92</v>
      </c>
      <c r="J15" s="38">
        <f t="shared" si="0"/>
        <v>5</v>
      </c>
      <c r="K15" s="71">
        <v>0</v>
      </c>
      <c r="L15" s="29">
        <v>5</v>
      </c>
      <c r="M15" s="72">
        <f t="shared" si="1"/>
        <v>5</v>
      </c>
      <c r="N15" s="71">
        <v>73</v>
      </c>
      <c r="O15" s="29">
        <v>93</v>
      </c>
      <c r="P15" s="72">
        <f t="shared" si="2"/>
        <v>20</v>
      </c>
      <c r="Q15" s="71">
        <v>160</v>
      </c>
      <c r="R15" s="29">
        <v>190</v>
      </c>
      <c r="S15" s="72">
        <f t="shared" si="3"/>
        <v>30</v>
      </c>
    </row>
    <row r="16" spans="1:19" s="24" customFormat="1" x14ac:dyDescent="0.35">
      <c r="A16" s="1"/>
      <c r="B16" s="1"/>
      <c r="C16" s="1"/>
      <c r="F16" s="1"/>
      <c r="G16" s="69" t="s">
        <v>59</v>
      </c>
      <c r="H16" s="70">
        <v>69</v>
      </c>
      <c r="I16" s="29">
        <v>68</v>
      </c>
      <c r="J16" s="38">
        <f t="shared" si="0"/>
        <v>-1</v>
      </c>
      <c r="K16" s="71">
        <v>0</v>
      </c>
      <c r="L16" s="29">
        <v>0</v>
      </c>
      <c r="M16" s="72">
        <f t="shared" si="1"/>
        <v>0</v>
      </c>
      <c r="N16" s="71">
        <v>11</v>
      </c>
      <c r="O16" s="29">
        <v>12</v>
      </c>
      <c r="P16" s="72">
        <f t="shared" si="2"/>
        <v>1</v>
      </c>
      <c r="Q16" s="71">
        <v>80</v>
      </c>
      <c r="R16" s="29">
        <v>80</v>
      </c>
      <c r="S16" s="72">
        <f t="shared" si="3"/>
        <v>0</v>
      </c>
    </row>
    <row r="17" spans="1:19" s="24" customFormat="1" x14ac:dyDescent="0.35">
      <c r="A17" s="1"/>
      <c r="B17" s="1"/>
      <c r="C17" s="1"/>
      <c r="F17" s="1"/>
      <c r="G17" s="69" t="s">
        <v>60</v>
      </c>
      <c r="H17" s="70">
        <v>222</v>
      </c>
      <c r="I17" s="29">
        <v>256</v>
      </c>
      <c r="J17" s="38">
        <f t="shared" si="0"/>
        <v>34</v>
      </c>
      <c r="K17" s="71">
        <v>0</v>
      </c>
      <c r="L17" s="29">
        <v>0</v>
      </c>
      <c r="M17" s="72">
        <f t="shared" si="1"/>
        <v>0</v>
      </c>
      <c r="N17" s="71">
        <v>88</v>
      </c>
      <c r="O17" s="29">
        <v>84</v>
      </c>
      <c r="P17" s="72">
        <f t="shared" si="2"/>
        <v>-4</v>
      </c>
      <c r="Q17" s="71">
        <v>310</v>
      </c>
      <c r="R17" s="29">
        <v>340</v>
      </c>
      <c r="S17" s="72">
        <f t="shared" si="3"/>
        <v>30</v>
      </c>
    </row>
    <row r="18" spans="1:19" s="24" customFormat="1" x14ac:dyDescent="0.35">
      <c r="A18" s="1"/>
      <c r="B18" s="1"/>
      <c r="C18" s="1"/>
      <c r="F18" s="1"/>
      <c r="G18" s="69" t="s">
        <v>62</v>
      </c>
      <c r="H18" s="70">
        <v>140</v>
      </c>
      <c r="I18" s="29">
        <v>131</v>
      </c>
      <c r="J18" s="38">
        <f t="shared" si="0"/>
        <v>-9</v>
      </c>
      <c r="K18" s="71">
        <v>0</v>
      </c>
      <c r="L18" s="29"/>
      <c r="M18" s="72">
        <f t="shared" si="1"/>
        <v>0</v>
      </c>
      <c r="N18" s="71">
        <v>30</v>
      </c>
      <c r="O18" s="29">
        <v>39</v>
      </c>
      <c r="P18" s="72">
        <f t="shared" si="2"/>
        <v>9</v>
      </c>
      <c r="Q18" s="71">
        <v>170</v>
      </c>
      <c r="R18" s="29">
        <v>170</v>
      </c>
      <c r="S18" s="72">
        <f t="shared" si="3"/>
        <v>0</v>
      </c>
    </row>
    <row r="19" spans="1:19" s="24" customFormat="1" x14ac:dyDescent="0.35">
      <c r="A19" s="1"/>
      <c r="B19" s="1"/>
      <c r="C19" s="1"/>
      <c r="F19" s="1"/>
      <c r="G19" s="69" t="s">
        <v>65</v>
      </c>
      <c r="H19" s="70">
        <v>141</v>
      </c>
      <c r="I19" s="29">
        <v>162</v>
      </c>
      <c r="J19" s="38">
        <f t="shared" si="0"/>
        <v>21</v>
      </c>
      <c r="K19" s="71">
        <v>0</v>
      </c>
      <c r="L19" s="29">
        <v>0</v>
      </c>
      <c r="M19" s="72">
        <f t="shared" si="1"/>
        <v>0</v>
      </c>
      <c r="N19" s="71">
        <v>29</v>
      </c>
      <c r="O19" s="29">
        <v>38</v>
      </c>
      <c r="P19" s="72">
        <f t="shared" si="2"/>
        <v>9</v>
      </c>
      <c r="Q19" s="71">
        <v>170</v>
      </c>
      <c r="R19" s="29">
        <v>200</v>
      </c>
      <c r="S19" s="72">
        <f t="shared" si="3"/>
        <v>30</v>
      </c>
    </row>
    <row r="20" spans="1:19" s="24" customFormat="1" x14ac:dyDescent="0.35">
      <c r="A20" s="1"/>
      <c r="B20" s="1"/>
      <c r="C20" s="1"/>
      <c r="F20" s="1"/>
      <c r="G20" s="69" t="s">
        <v>57</v>
      </c>
      <c r="H20" s="70">
        <v>120</v>
      </c>
      <c r="I20" s="29">
        <v>120</v>
      </c>
      <c r="J20" s="38">
        <f t="shared" si="0"/>
        <v>0</v>
      </c>
      <c r="K20" s="71">
        <v>0</v>
      </c>
      <c r="L20" s="29">
        <v>0</v>
      </c>
      <c r="M20" s="72">
        <f t="shared" si="1"/>
        <v>0</v>
      </c>
      <c r="N20" s="71">
        <v>22</v>
      </c>
      <c r="O20" s="29">
        <v>22</v>
      </c>
      <c r="P20" s="72">
        <f t="shared" si="2"/>
        <v>0</v>
      </c>
      <c r="Q20" s="71">
        <v>142</v>
      </c>
      <c r="R20" s="29">
        <v>142</v>
      </c>
      <c r="S20" s="72">
        <f t="shared" si="3"/>
        <v>0</v>
      </c>
    </row>
    <row r="21" spans="1:19" s="24" customFormat="1" x14ac:dyDescent="0.35">
      <c r="A21" s="1"/>
      <c r="B21" s="1"/>
      <c r="C21" s="1"/>
      <c r="F21" s="1"/>
      <c r="G21" s="69" t="s">
        <v>61</v>
      </c>
      <c r="H21" s="70">
        <v>312</v>
      </c>
      <c r="I21" s="29">
        <v>312</v>
      </c>
      <c r="J21" s="38">
        <f t="shared" si="0"/>
        <v>0</v>
      </c>
      <c r="K21" s="71">
        <v>0</v>
      </c>
      <c r="L21" s="29">
        <v>0</v>
      </c>
      <c r="M21" s="72">
        <f t="shared" si="1"/>
        <v>0</v>
      </c>
      <c r="N21" s="71">
        <v>34</v>
      </c>
      <c r="O21" s="29">
        <v>34</v>
      </c>
      <c r="P21" s="72">
        <f t="shared" si="2"/>
        <v>0</v>
      </c>
      <c r="Q21" s="71">
        <v>346</v>
      </c>
      <c r="R21" s="29">
        <v>346</v>
      </c>
      <c r="S21" s="72">
        <f t="shared" si="3"/>
        <v>0</v>
      </c>
    </row>
    <row r="22" spans="1:19" s="24" customFormat="1" x14ac:dyDescent="0.35">
      <c r="A22" s="1"/>
      <c r="B22" s="1"/>
      <c r="C22" s="1"/>
      <c r="F22" s="1"/>
      <c r="G22" s="69" t="s">
        <v>63</v>
      </c>
      <c r="H22" s="70">
        <v>80</v>
      </c>
      <c r="I22" s="29">
        <v>80</v>
      </c>
      <c r="J22" s="38">
        <f t="shared" si="0"/>
        <v>0</v>
      </c>
      <c r="K22" s="71">
        <v>0</v>
      </c>
      <c r="L22" s="29">
        <v>0</v>
      </c>
      <c r="M22" s="72">
        <f t="shared" si="1"/>
        <v>0</v>
      </c>
      <c r="N22" s="71">
        <v>76</v>
      </c>
      <c r="O22" s="29">
        <v>76</v>
      </c>
      <c r="P22" s="72">
        <f t="shared" si="2"/>
        <v>0</v>
      </c>
      <c r="Q22" s="71">
        <v>156</v>
      </c>
      <c r="R22" s="29">
        <v>156</v>
      </c>
      <c r="S22" s="72">
        <f t="shared" si="3"/>
        <v>0</v>
      </c>
    </row>
    <row r="23" spans="1:19" s="24" customFormat="1" x14ac:dyDescent="0.35">
      <c r="A23" s="1"/>
      <c r="B23" s="1"/>
      <c r="C23" s="1"/>
      <c r="F23" s="1"/>
      <c r="G23" s="69" t="s">
        <v>64</v>
      </c>
      <c r="H23" s="70">
        <v>85</v>
      </c>
      <c r="I23" s="29">
        <v>86</v>
      </c>
      <c r="J23" s="38">
        <f t="shared" si="0"/>
        <v>1</v>
      </c>
      <c r="K23" s="71">
        <v>0</v>
      </c>
      <c r="L23" s="29">
        <v>0</v>
      </c>
      <c r="M23" s="72">
        <f t="shared" si="1"/>
        <v>0</v>
      </c>
      <c r="N23" s="71">
        <v>35</v>
      </c>
      <c r="O23" s="29">
        <v>34</v>
      </c>
      <c r="P23" s="72">
        <f t="shared" si="2"/>
        <v>-1</v>
      </c>
      <c r="Q23" s="71">
        <v>120</v>
      </c>
      <c r="R23" s="29">
        <v>120</v>
      </c>
      <c r="S23" s="72">
        <f t="shared" si="3"/>
        <v>0</v>
      </c>
    </row>
    <row r="24" spans="1:19" s="24" customFormat="1" x14ac:dyDescent="0.35">
      <c r="A24" s="1"/>
      <c r="B24" s="1"/>
      <c r="C24" s="1"/>
      <c r="F24" s="1"/>
      <c r="G24" s="69" t="s">
        <v>66</v>
      </c>
      <c r="H24" s="70">
        <v>105</v>
      </c>
      <c r="I24" s="29">
        <v>105</v>
      </c>
      <c r="J24" s="38">
        <f t="shared" si="0"/>
        <v>0</v>
      </c>
      <c r="K24" s="71">
        <v>0</v>
      </c>
      <c r="L24" s="29"/>
      <c r="M24" s="72">
        <f t="shared" si="1"/>
        <v>0</v>
      </c>
      <c r="N24" s="71">
        <v>45</v>
      </c>
      <c r="O24" s="29">
        <v>45</v>
      </c>
      <c r="P24" s="72">
        <f t="shared" si="2"/>
        <v>0</v>
      </c>
      <c r="Q24" s="71">
        <v>150</v>
      </c>
      <c r="R24" s="29">
        <v>150</v>
      </c>
      <c r="S24" s="72">
        <f t="shared" si="3"/>
        <v>0</v>
      </c>
    </row>
    <row r="25" spans="1:19" s="24" customFormat="1" x14ac:dyDescent="0.35">
      <c r="A25" s="1"/>
      <c r="B25" s="1"/>
      <c r="C25" s="1"/>
      <c r="F25" s="1"/>
      <c r="G25" s="69" t="s">
        <v>67</v>
      </c>
      <c r="H25" s="70">
        <v>116</v>
      </c>
      <c r="I25" s="29">
        <v>123</v>
      </c>
      <c r="J25" s="38">
        <f t="shared" si="0"/>
        <v>7</v>
      </c>
      <c r="K25" s="71">
        <v>0</v>
      </c>
      <c r="L25" s="29"/>
      <c r="M25" s="72">
        <f t="shared" si="1"/>
        <v>0</v>
      </c>
      <c r="N25" s="71">
        <v>49</v>
      </c>
      <c r="O25" s="29">
        <v>42</v>
      </c>
      <c r="P25" s="72">
        <f t="shared" si="2"/>
        <v>-7</v>
      </c>
      <c r="Q25" s="71">
        <v>165</v>
      </c>
      <c r="R25" s="29">
        <v>165</v>
      </c>
      <c r="S25" s="72">
        <f t="shared" si="3"/>
        <v>0</v>
      </c>
    </row>
    <row r="26" spans="1:19" s="24" customFormat="1" x14ac:dyDescent="0.35">
      <c r="A26" s="1"/>
      <c r="B26" s="1"/>
      <c r="C26" s="1"/>
      <c r="F26" s="1"/>
      <c r="G26" s="69" t="s">
        <v>72</v>
      </c>
      <c r="H26" s="70">
        <v>360</v>
      </c>
      <c r="I26" s="29">
        <v>360</v>
      </c>
      <c r="J26" s="38">
        <f t="shared" si="0"/>
        <v>0</v>
      </c>
      <c r="K26" s="71">
        <v>0</v>
      </c>
      <c r="L26" s="29"/>
      <c r="M26" s="72">
        <f t="shared" si="1"/>
        <v>0</v>
      </c>
      <c r="N26" s="71">
        <v>150</v>
      </c>
      <c r="O26" s="29">
        <v>150</v>
      </c>
      <c r="P26" s="72">
        <f t="shared" si="2"/>
        <v>0</v>
      </c>
      <c r="Q26" s="71">
        <v>510</v>
      </c>
      <c r="R26" s="29">
        <v>510</v>
      </c>
      <c r="S26" s="72">
        <f t="shared" si="3"/>
        <v>0</v>
      </c>
    </row>
    <row r="27" spans="1:19" s="24" customFormat="1" x14ac:dyDescent="0.35">
      <c r="A27" s="1"/>
      <c r="B27" s="1"/>
      <c r="C27" s="1"/>
      <c r="F27" s="1"/>
      <c r="G27" s="69" t="s">
        <v>73</v>
      </c>
      <c r="H27" s="70">
        <v>230</v>
      </c>
      <c r="I27" s="29">
        <v>227</v>
      </c>
      <c r="J27" s="38">
        <f t="shared" si="0"/>
        <v>-3</v>
      </c>
      <c r="K27" s="71">
        <v>0</v>
      </c>
      <c r="L27" s="29"/>
      <c r="M27" s="72">
        <f t="shared" si="1"/>
        <v>0</v>
      </c>
      <c r="N27" s="71">
        <v>105</v>
      </c>
      <c r="O27" s="29">
        <v>113</v>
      </c>
      <c r="P27" s="72">
        <f t="shared" si="2"/>
        <v>8</v>
      </c>
      <c r="Q27" s="71">
        <v>335</v>
      </c>
      <c r="R27" s="29">
        <v>340</v>
      </c>
      <c r="S27" s="72">
        <f t="shared" si="3"/>
        <v>5</v>
      </c>
    </row>
    <row r="28" spans="1:19" s="24" customFormat="1" x14ac:dyDescent="0.35">
      <c r="A28" s="1"/>
      <c r="B28" s="1"/>
      <c r="C28" s="1"/>
      <c r="F28" s="1"/>
      <c r="G28" s="69" t="s">
        <v>74</v>
      </c>
      <c r="H28" s="70">
        <v>461</v>
      </c>
      <c r="I28" s="29">
        <v>464</v>
      </c>
      <c r="J28" s="38">
        <f t="shared" si="0"/>
        <v>3</v>
      </c>
      <c r="K28" s="71">
        <v>0</v>
      </c>
      <c r="L28" s="29">
        <v>0</v>
      </c>
      <c r="M28" s="72">
        <f t="shared" si="1"/>
        <v>0</v>
      </c>
      <c r="N28" s="71">
        <v>189</v>
      </c>
      <c r="O28" s="29">
        <v>166</v>
      </c>
      <c r="P28" s="72">
        <f t="shared" si="2"/>
        <v>-23</v>
      </c>
      <c r="Q28" s="71">
        <v>650</v>
      </c>
      <c r="R28" s="29">
        <v>630</v>
      </c>
      <c r="S28" s="72">
        <f t="shared" si="3"/>
        <v>-20</v>
      </c>
    </row>
    <row r="29" spans="1:19" s="24" customFormat="1" x14ac:dyDescent="0.35">
      <c r="A29" s="1"/>
      <c r="B29" s="1"/>
      <c r="C29" s="1"/>
      <c r="F29" s="1"/>
      <c r="G29" s="69" t="s">
        <v>70</v>
      </c>
      <c r="H29" s="70">
        <v>178</v>
      </c>
      <c r="I29" s="29">
        <v>198</v>
      </c>
      <c r="J29" s="38">
        <f t="shared" si="0"/>
        <v>20</v>
      </c>
      <c r="K29" s="71">
        <v>0</v>
      </c>
      <c r="L29" s="29">
        <v>0</v>
      </c>
      <c r="M29" s="72">
        <f t="shared" si="1"/>
        <v>0</v>
      </c>
      <c r="N29" s="71">
        <v>128</v>
      </c>
      <c r="O29" s="29">
        <v>138</v>
      </c>
      <c r="P29" s="72">
        <f t="shared" si="2"/>
        <v>10</v>
      </c>
      <c r="Q29" s="71">
        <v>306</v>
      </c>
      <c r="R29" s="29">
        <v>336</v>
      </c>
      <c r="S29" s="72">
        <f t="shared" si="3"/>
        <v>30</v>
      </c>
    </row>
    <row r="30" spans="1:19" s="24" customFormat="1" x14ac:dyDescent="0.35">
      <c r="A30" s="1"/>
      <c r="B30" s="1"/>
      <c r="C30" s="1"/>
      <c r="F30" s="1"/>
      <c r="G30" s="69" t="s">
        <v>71</v>
      </c>
      <c r="H30" s="70">
        <v>154</v>
      </c>
      <c r="I30" s="29">
        <v>193</v>
      </c>
      <c r="J30" s="38">
        <f t="shared" si="0"/>
        <v>39</v>
      </c>
      <c r="K30" s="71">
        <v>0</v>
      </c>
      <c r="L30" s="29">
        <v>0</v>
      </c>
      <c r="M30" s="72">
        <f t="shared" si="1"/>
        <v>0</v>
      </c>
      <c r="N30" s="71">
        <v>104</v>
      </c>
      <c r="O30" s="29">
        <v>145</v>
      </c>
      <c r="P30" s="72">
        <f t="shared" si="2"/>
        <v>41</v>
      </c>
      <c r="Q30" s="71">
        <v>258</v>
      </c>
      <c r="R30" s="29">
        <v>338</v>
      </c>
      <c r="S30" s="72">
        <f t="shared" si="3"/>
        <v>80</v>
      </c>
    </row>
    <row r="31" spans="1:19" s="24" customFormat="1" x14ac:dyDescent="0.35">
      <c r="A31" s="1"/>
      <c r="B31" s="1"/>
      <c r="C31" s="1"/>
      <c r="F31" s="1"/>
      <c r="G31" s="69" t="s">
        <v>68</v>
      </c>
      <c r="H31" s="70">
        <v>177</v>
      </c>
      <c r="I31" s="29">
        <v>175</v>
      </c>
      <c r="J31" s="38">
        <f t="shared" si="0"/>
        <v>-2</v>
      </c>
      <c r="K31" s="71">
        <v>0</v>
      </c>
      <c r="L31" s="29">
        <v>0</v>
      </c>
      <c r="M31" s="72">
        <f t="shared" si="1"/>
        <v>0</v>
      </c>
      <c r="N31" s="71">
        <v>23</v>
      </c>
      <c r="O31" s="29">
        <v>25</v>
      </c>
      <c r="P31" s="72">
        <f t="shared" si="2"/>
        <v>2</v>
      </c>
      <c r="Q31" s="71">
        <v>200</v>
      </c>
      <c r="R31" s="29">
        <v>200</v>
      </c>
      <c r="S31" s="72">
        <f t="shared" si="3"/>
        <v>0</v>
      </c>
    </row>
    <row r="32" spans="1:19" s="24" customFormat="1" x14ac:dyDescent="0.35">
      <c r="A32" s="1"/>
      <c r="B32" s="1"/>
      <c r="C32" s="1"/>
      <c r="F32" s="1"/>
      <c r="G32" s="69" t="s">
        <v>69</v>
      </c>
      <c r="H32" s="70">
        <v>353</v>
      </c>
      <c r="I32" s="29">
        <v>374</v>
      </c>
      <c r="J32" s="38">
        <f t="shared" si="0"/>
        <v>21</v>
      </c>
      <c r="K32" s="71">
        <v>0</v>
      </c>
      <c r="L32" s="29">
        <v>0</v>
      </c>
      <c r="M32" s="72">
        <f t="shared" si="1"/>
        <v>0</v>
      </c>
      <c r="N32" s="71">
        <v>57</v>
      </c>
      <c r="O32" s="29">
        <v>66</v>
      </c>
      <c r="P32" s="72">
        <f t="shared" si="2"/>
        <v>9</v>
      </c>
      <c r="Q32" s="71">
        <v>410</v>
      </c>
      <c r="R32" s="29">
        <v>440</v>
      </c>
      <c r="S32" s="72">
        <f t="shared" si="3"/>
        <v>30</v>
      </c>
    </row>
    <row r="33" spans="1:19" s="24" customFormat="1" x14ac:dyDescent="0.35">
      <c r="A33" s="1"/>
      <c r="B33" s="1"/>
      <c r="C33" s="1"/>
      <c r="F33" s="1"/>
      <c r="G33" s="69" t="s">
        <v>81</v>
      </c>
      <c r="H33" s="70">
        <v>108</v>
      </c>
      <c r="I33" s="29">
        <v>105</v>
      </c>
      <c r="J33" s="38">
        <f t="shared" si="0"/>
        <v>-3</v>
      </c>
      <c r="K33" s="71">
        <v>0</v>
      </c>
      <c r="L33" s="29"/>
      <c r="M33" s="72">
        <f t="shared" si="1"/>
        <v>0</v>
      </c>
      <c r="N33" s="71">
        <v>102</v>
      </c>
      <c r="O33" s="29">
        <v>105</v>
      </c>
      <c r="P33" s="72">
        <f t="shared" si="2"/>
        <v>3</v>
      </c>
      <c r="Q33" s="71">
        <v>210</v>
      </c>
      <c r="R33" s="29">
        <v>210</v>
      </c>
      <c r="S33" s="72">
        <f t="shared" si="3"/>
        <v>0</v>
      </c>
    </row>
    <row r="34" spans="1:19" s="24" customFormat="1" x14ac:dyDescent="0.35">
      <c r="A34" s="1"/>
      <c r="B34" s="1"/>
      <c r="C34" s="1"/>
      <c r="F34" s="1"/>
      <c r="G34" s="69" t="s">
        <v>75</v>
      </c>
      <c r="H34" s="70">
        <v>259</v>
      </c>
      <c r="I34" s="29">
        <v>259</v>
      </c>
      <c r="J34" s="38">
        <f t="shared" si="0"/>
        <v>0</v>
      </c>
      <c r="K34" s="71">
        <v>0</v>
      </c>
      <c r="L34" s="29">
        <v>0</v>
      </c>
      <c r="M34" s="72">
        <f t="shared" si="1"/>
        <v>0</v>
      </c>
      <c r="N34" s="71">
        <v>78</v>
      </c>
      <c r="O34" s="29">
        <v>78</v>
      </c>
      <c r="P34" s="72">
        <f t="shared" si="2"/>
        <v>0</v>
      </c>
      <c r="Q34" s="71">
        <v>337</v>
      </c>
      <c r="R34" s="29">
        <v>337</v>
      </c>
      <c r="S34" s="72">
        <f t="shared" si="3"/>
        <v>0</v>
      </c>
    </row>
    <row r="35" spans="1:19" s="24" customFormat="1" x14ac:dyDescent="0.35">
      <c r="A35" s="1"/>
      <c r="B35" s="1"/>
      <c r="C35" s="1"/>
      <c r="F35" s="1"/>
      <c r="G35" s="69" t="s">
        <v>170</v>
      </c>
      <c r="H35" s="70">
        <v>80</v>
      </c>
      <c r="I35" s="29">
        <v>80</v>
      </c>
      <c r="J35" s="38">
        <f t="shared" si="0"/>
        <v>0</v>
      </c>
      <c r="K35" s="71">
        <v>0</v>
      </c>
      <c r="L35" s="29">
        <v>0</v>
      </c>
      <c r="M35" s="72">
        <f t="shared" si="1"/>
        <v>0</v>
      </c>
      <c r="N35" s="71">
        <v>25</v>
      </c>
      <c r="O35" s="29">
        <v>25</v>
      </c>
      <c r="P35" s="72">
        <f t="shared" si="2"/>
        <v>0</v>
      </c>
      <c r="Q35" s="71">
        <v>105</v>
      </c>
      <c r="R35" s="29">
        <v>105</v>
      </c>
      <c r="S35" s="72">
        <f t="shared" si="3"/>
        <v>0</v>
      </c>
    </row>
    <row r="36" spans="1:19" s="24" customFormat="1" x14ac:dyDescent="0.35">
      <c r="A36" s="1"/>
      <c r="B36" s="1"/>
      <c r="C36" s="1"/>
      <c r="F36" s="1"/>
      <c r="G36" s="69" t="s">
        <v>80</v>
      </c>
      <c r="H36" s="70">
        <v>35</v>
      </c>
      <c r="I36" s="29">
        <v>35</v>
      </c>
      <c r="J36" s="38">
        <f t="shared" si="0"/>
        <v>0</v>
      </c>
      <c r="K36" s="71">
        <v>0</v>
      </c>
      <c r="L36" s="29">
        <v>0</v>
      </c>
      <c r="M36" s="72">
        <f t="shared" si="1"/>
        <v>0</v>
      </c>
      <c r="N36" s="71">
        <v>55</v>
      </c>
      <c r="O36" s="29">
        <v>55</v>
      </c>
      <c r="P36" s="72">
        <f t="shared" si="2"/>
        <v>0</v>
      </c>
      <c r="Q36" s="71">
        <v>90</v>
      </c>
      <c r="R36" s="29">
        <v>90</v>
      </c>
      <c r="S36" s="72">
        <f t="shared" si="3"/>
        <v>0</v>
      </c>
    </row>
    <row r="37" spans="1:19" s="24" customFormat="1" x14ac:dyDescent="0.35">
      <c r="A37" s="1"/>
      <c r="B37" s="1"/>
      <c r="C37" s="1"/>
      <c r="F37" s="1"/>
      <c r="G37" s="69" t="s">
        <v>77</v>
      </c>
      <c r="H37" s="70">
        <v>93</v>
      </c>
      <c r="I37" s="29">
        <v>143</v>
      </c>
      <c r="J37" s="38">
        <f t="shared" si="0"/>
        <v>50</v>
      </c>
      <c r="K37" s="71">
        <v>0</v>
      </c>
      <c r="L37" s="29">
        <v>0</v>
      </c>
      <c r="M37" s="72">
        <f t="shared" si="1"/>
        <v>0</v>
      </c>
      <c r="N37" s="71">
        <v>36</v>
      </c>
      <c r="O37" s="29">
        <v>46</v>
      </c>
      <c r="P37" s="72">
        <f t="shared" si="2"/>
        <v>10</v>
      </c>
      <c r="Q37" s="71">
        <v>129</v>
      </c>
      <c r="R37" s="29">
        <v>189</v>
      </c>
      <c r="S37" s="72">
        <f t="shared" si="3"/>
        <v>60</v>
      </c>
    </row>
    <row r="38" spans="1:19" s="24" customFormat="1" x14ac:dyDescent="0.35">
      <c r="A38" s="1"/>
      <c r="B38" s="1"/>
      <c r="C38" s="1"/>
      <c r="F38" s="1"/>
      <c r="G38" s="69" t="s">
        <v>78</v>
      </c>
      <c r="H38" s="70">
        <v>177</v>
      </c>
      <c r="I38" s="29">
        <v>179</v>
      </c>
      <c r="J38" s="38">
        <f t="shared" si="0"/>
        <v>2</v>
      </c>
      <c r="K38" s="71">
        <v>0</v>
      </c>
      <c r="L38" s="29">
        <v>0</v>
      </c>
      <c r="M38" s="72">
        <f t="shared" si="1"/>
        <v>0</v>
      </c>
      <c r="N38" s="71">
        <v>98</v>
      </c>
      <c r="O38" s="29">
        <v>96</v>
      </c>
      <c r="P38" s="72">
        <f t="shared" si="2"/>
        <v>-2</v>
      </c>
      <c r="Q38" s="71">
        <v>275</v>
      </c>
      <c r="R38" s="29">
        <v>275</v>
      </c>
      <c r="S38" s="72">
        <f t="shared" si="3"/>
        <v>0</v>
      </c>
    </row>
    <row r="39" spans="1:19" s="24" customFormat="1" x14ac:dyDescent="0.35">
      <c r="A39" s="1"/>
      <c r="B39" s="1"/>
      <c r="C39" s="1"/>
      <c r="F39" s="1"/>
      <c r="G39" s="69" t="s">
        <v>83</v>
      </c>
      <c r="H39" s="70">
        <v>127</v>
      </c>
      <c r="I39" s="29">
        <v>127</v>
      </c>
      <c r="J39" s="38">
        <f t="shared" si="0"/>
        <v>0</v>
      </c>
      <c r="K39" s="71">
        <v>5</v>
      </c>
      <c r="L39" s="29">
        <v>5</v>
      </c>
      <c r="M39" s="72">
        <f t="shared" si="1"/>
        <v>0</v>
      </c>
      <c r="N39" s="71">
        <v>158</v>
      </c>
      <c r="O39" s="29">
        <v>158</v>
      </c>
      <c r="P39" s="72">
        <f t="shared" si="2"/>
        <v>0</v>
      </c>
      <c r="Q39" s="71">
        <v>290</v>
      </c>
      <c r="R39" s="29">
        <v>290</v>
      </c>
      <c r="S39" s="72">
        <f t="shared" si="3"/>
        <v>0</v>
      </c>
    </row>
    <row r="40" spans="1:19" s="24" customFormat="1" x14ac:dyDescent="0.35">
      <c r="A40" s="1"/>
      <c r="B40" s="1"/>
      <c r="C40" s="1"/>
      <c r="F40" s="1"/>
      <c r="G40" s="69" t="s">
        <v>171</v>
      </c>
      <c r="H40" s="70">
        <v>112</v>
      </c>
      <c r="I40" s="29">
        <v>111</v>
      </c>
      <c r="J40" s="38">
        <f t="shared" si="0"/>
        <v>-1</v>
      </c>
      <c r="K40" s="71">
        <v>0</v>
      </c>
      <c r="L40" s="29">
        <v>0</v>
      </c>
      <c r="M40" s="72">
        <f t="shared" si="1"/>
        <v>0</v>
      </c>
      <c r="N40" s="71">
        <v>53</v>
      </c>
      <c r="O40" s="29">
        <v>54</v>
      </c>
      <c r="P40" s="72">
        <f t="shared" si="2"/>
        <v>1</v>
      </c>
      <c r="Q40" s="71">
        <v>165</v>
      </c>
      <c r="R40" s="29">
        <v>165</v>
      </c>
      <c r="S40" s="72">
        <f t="shared" si="3"/>
        <v>0</v>
      </c>
    </row>
    <row r="41" spans="1:19" s="24" customFormat="1" x14ac:dyDescent="0.35">
      <c r="A41" s="1"/>
      <c r="B41" s="1"/>
      <c r="C41" s="1"/>
      <c r="F41" s="1"/>
      <c r="G41" s="69" t="s">
        <v>84</v>
      </c>
      <c r="H41" s="70">
        <v>60</v>
      </c>
      <c r="I41" s="29">
        <v>60</v>
      </c>
      <c r="J41" s="38">
        <f t="shared" si="0"/>
        <v>0</v>
      </c>
      <c r="K41" s="71">
        <v>0</v>
      </c>
      <c r="L41" s="29"/>
      <c r="M41" s="72">
        <f t="shared" si="1"/>
        <v>0</v>
      </c>
      <c r="N41" s="71">
        <v>26</v>
      </c>
      <c r="O41" s="29">
        <v>26</v>
      </c>
      <c r="P41" s="72">
        <f t="shared" si="2"/>
        <v>0</v>
      </c>
      <c r="Q41" s="71">
        <v>86</v>
      </c>
      <c r="R41" s="29">
        <v>86</v>
      </c>
      <c r="S41" s="72">
        <f t="shared" si="3"/>
        <v>0</v>
      </c>
    </row>
    <row r="42" spans="1:19" s="24" customFormat="1" x14ac:dyDescent="0.35">
      <c r="A42" s="1"/>
      <c r="B42" s="1"/>
      <c r="C42" s="1"/>
      <c r="F42" s="1"/>
      <c r="G42" s="69" t="s">
        <v>85</v>
      </c>
      <c r="H42" s="70">
        <v>180</v>
      </c>
      <c r="I42" s="29">
        <v>155</v>
      </c>
      <c r="J42" s="38">
        <f t="shared" si="0"/>
        <v>-25</v>
      </c>
      <c r="K42" s="71">
        <v>3</v>
      </c>
      <c r="L42" s="29">
        <v>3</v>
      </c>
      <c r="M42" s="72">
        <f t="shared" si="1"/>
        <v>0</v>
      </c>
      <c r="N42" s="71">
        <v>77</v>
      </c>
      <c r="O42" s="29">
        <v>72</v>
      </c>
      <c r="P42" s="72">
        <f t="shared" si="2"/>
        <v>-5</v>
      </c>
      <c r="Q42" s="71">
        <v>260</v>
      </c>
      <c r="R42" s="29">
        <v>230</v>
      </c>
      <c r="S42" s="72">
        <f t="shared" si="3"/>
        <v>-30</v>
      </c>
    </row>
    <row r="43" spans="1:19" s="24" customFormat="1" x14ac:dyDescent="0.35">
      <c r="A43" s="1"/>
      <c r="B43" s="1"/>
      <c r="C43" s="1"/>
      <c r="F43" s="1"/>
      <c r="G43" s="69" t="s">
        <v>172</v>
      </c>
      <c r="H43" s="70">
        <v>90</v>
      </c>
      <c r="I43" s="29">
        <v>90</v>
      </c>
      <c r="J43" s="38">
        <f t="shared" si="0"/>
        <v>0</v>
      </c>
      <c r="K43" s="71">
        <v>2</v>
      </c>
      <c r="L43" s="29">
        <v>2</v>
      </c>
      <c r="M43" s="72">
        <f t="shared" si="1"/>
        <v>0</v>
      </c>
      <c r="N43" s="71">
        <v>43</v>
      </c>
      <c r="O43" s="29">
        <v>43</v>
      </c>
      <c r="P43" s="72">
        <f t="shared" si="2"/>
        <v>0</v>
      </c>
      <c r="Q43" s="71">
        <v>135</v>
      </c>
      <c r="R43" s="29">
        <v>135</v>
      </c>
      <c r="S43" s="72">
        <f t="shared" si="3"/>
        <v>0</v>
      </c>
    </row>
    <row r="44" spans="1:19" s="24" customFormat="1" x14ac:dyDescent="0.35">
      <c r="A44" s="1"/>
      <c r="B44" s="1"/>
      <c r="C44" s="1"/>
      <c r="F44" s="1"/>
      <c r="G44" s="69" t="s">
        <v>91</v>
      </c>
      <c r="H44" s="70">
        <v>174</v>
      </c>
      <c r="I44" s="29">
        <v>174</v>
      </c>
      <c r="J44" s="38">
        <f t="shared" si="0"/>
        <v>0</v>
      </c>
      <c r="K44" s="71">
        <v>0</v>
      </c>
      <c r="L44" s="29">
        <v>0</v>
      </c>
      <c r="M44" s="72">
        <f t="shared" si="1"/>
        <v>0</v>
      </c>
      <c r="N44" s="71">
        <v>56</v>
      </c>
      <c r="O44" s="29">
        <v>56</v>
      </c>
      <c r="P44" s="72">
        <f t="shared" si="2"/>
        <v>0</v>
      </c>
      <c r="Q44" s="71">
        <v>230</v>
      </c>
      <c r="R44" s="29">
        <v>230</v>
      </c>
      <c r="S44" s="72">
        <f t="shared" si="3"/>
        <v>0</v>
      </c>
    </row>
    <row r="45" spans="1:19" s="24" customFormat="1" x14ac:dyDescent="0.35">
      <c r="A45" s="1"/>
      <c r="B45" s="1"/>
      <c r="C45" s="1"/>
      <c r="F45" s="1"/>
      <c r="G45" s="69" t="s">
        <v>92</v>
      </c>
      <c r="H45" s="70">
        <v>52</v>
      </c>
      <c r="I45" s="29">
        <v>52</v>
      </c>
      <c r="J45" s="38">
        <f t="shared" si="0"/>
        <v>0</v>
      </c>
      <c r="K45" s="71">
        <v>2</v>
      </c>
      <c r="L45" s="29">
        <v>2</v>
      </c>
      <c r="M45" s="72">
        <f t="shared" si="1"/>
        <v>0</v>
      </c>
      <c r="N45" s="71">
        <v>26</v>
      </c>
      <c r="O45" s="29">
        <v>26</v>
      </c>
      <c r="P45" s="72">
        <f t="shared" si="2"/>
        <v>0</v>
      </c>
      <c r="Q45" s="71">
        <v>80</v>
      </c>
      <c r="R45" s="29">
        <v>80</v>
      </c>
      <c r="S45" s="72">
        <f t="shared" si="3"/>
        <v>0</v>
      </c>
    </row>
    <row r="46" spans="1:19" s="24" customFormat="1" x14ac:dyDescent="0.35">
      <c r="A46" s="1"/>
      <c r="B46" s="1"/>
      <c r="C46" s="1"/>
      <c r="F46" s="1"/>
      <c r="G46" s="69" t="s">
        <v>88</v>
      </c>
      <c r="H46" s="70">
        <v>347</v>
      </c>
      <c r="I46" s="29">
        <v>347</v>
      </c>
      <c r="J46" s="38">
        <f t="shared" si="0"/>
        <v>0</v>
      </c>
      <c r="K46" s="71">
        <v>0</v>
      </c>
      <c r="L46" s="29"/>
      <c r="M46" s="72">
        <f t="shared" si="1"/>
        <v>0</v>
      </c>
      <c r="N46" s="71">
        <v>139</v>
      </c>
      <c r="O46" s="29">
        <v>140</v>
      </c>
      <c r="P46" s="72">
        <f t="shared" si="2"/>
        <v>1</v>
      </c>
      <c r="Q46" s="71">
        <v>486</v>
      </c>
      <c r="R46" s="29">
        <v>487</v>
      </c>
      <c r="S46" s="72">
        <f t="shared" si="3"/>
        <v>1</v>
      </c>
    </row>
    <row r="47" spans="1:19" s="24" customFormat="1" x14ac:dyDescent="0.35">
      <c r="A47" s="1"/>
      <c r="B47" s="1"/>
      <c r="C47" s="1"/>
      <c r="F47" s="1"/>
      <c r="G47" s="69" t="s">
        <v>173</v>
      </c>
      <c r="H47" s="70">
        <v>315</v>
      </c>
      <c r="I47" s="29">
        <v>309</v>
      </c>
      <c r="J47" s="38">
        <f t="shared" si="0"/>
        <v>-6</v>
      </c>
      <c r="K47" s="71">
        <v>4</v>
      </c>
      <c r="L47" s="29">
        <v>4</v>
      </c>
      <c r="M47" s="72">
        <f t="shared" si="1"/>
        <v>0</v>
      </c>
      <c r="N47" s="71">
        <v>141</v>
      </c>
      <c r="O47" s="29">
        <v>157</v>
      </c>
      <c r="P47" s="72">
        <f t="shared" si="2"/>
        <v>16</v>
      </c>
      <c r="Q47" s="71">
        <v>460</v>
      </c>
      <c r="R47" s="29">
        <v>470</v>
      </c>
      <c r="S47" s="72">
        <f t="shared" si="3"/>
        <v>10</v>
      </c>
    </row>
    <row r="48" spans="1:19" s="24" customFormat="1" x14ac:dyDescent="0.35">
      <c r="A48" s="1"/>
      <c r="B48" s="1"/>
      <c r="C48" s="1"/>
      <c r="F48" s="1"/>
      <c r="G48" s="69" t="s">
        <v>90</v>
      </c>
      <c r="H48" s="70">
        <v>95</v>
      </c>
      <c r="I48" s="29">
        <v>125</v>
      </c>
      <c r="J48" s="38">
        <f t="shared" si="0"/>
        <v>30</v>
      </c>
      <c r="K48" s="71">
        <v>0</v>
      </c>
      <c r="L48" s="29">
        <v>0</v>
      </c>
      <c r="M48" s="72">
        <f t="shared" si="1"/>
        <v>0</v>
      </c>
      <c r="N48" s="71">
        <v>125</v>
      </c>
      <c r="O48" s="29">
        <v>95</v>
      </c>
      <c r="P48" s="72">
        <f t="shared" si="2"/>
        <v>-30</v>
      </c>
      <c r="Q48" s="71">
        <v>220</v>
      </c>
      <c r="R48" s="29">
        <v>220</v>
      </c>
      <c r="S48" s="72">
        <f t="shared" si="3"/>
        <v>0</v>
      </c>
    </row>
    <row r="49" spans="1:19" s="24" customFormat="1" x14ac:dyDescent="0.35">
      <c r="A49" s="1"/>
      <c r="B49" s="1"/>
      <c r="C49" s="1"/>
      <c r="F49" s="1"/>
      <c r="G49" s="69" t="s">
        <v>93</v>
      </c>
      <c r="H49" s="70">
        <v>420</v>
      </c>
      <c r="I49" s="29">
        <v>454</v>
      </c>
      <c r="J49" s="38">
        <f t="shared" si="0"/>
        <v>34</v>
      </c>
      <c r="K49" s="71">
        <v>0</v>
      </c>
      <c r="L49" s="29"/>
      <c r="M49" s="72">
        <f t="shared" si="1"/>
        <v>0</v>
      </c>
      <c r="N49" s="71">
        <v>183</v>
      </c>
      <c r="O49" s="29">
        <v>149</v>
      </c>
      <c r="P49" s="72">
        <f t="shared" si="2"/>
        <v>-34</v>
      </c>
      <c r="Q49" s="71">
        <v>603</v>
      </c>
      <c r="R49" s="29">
        <v>603</v>
      </c>
      <c r="S49" s="72">
        <f t="shared" si="3"/>
        <v>0</v>
      </c>
    </row>
    <row r="50" spans="1:19" s="24" customFormat="1" x14ac:dyDescent="0.35">
      <c r="A50" s="1"/>
      <c r="B50" s="1"/>
      <c r="C50" s="1"/>
      <c r="F50" s="1"/>
      <c r="G50" s="69" t="s">
        <v>94</v>
      </c>
      <c r="H50" s="70">
        <v>446</v>
      </c>
      <c r="I50" s="29">
        <v>477</v>
      </c>
      <c r="J50" s="38">
        <f t="shared" si="0"/>
        <v>31</v>
      </c>
      <c r="K50" s="71">
        <v>2</v>
      </c>
      <c r="L50" s="29">
        <v>1</v>
      </c>
      <c r="M50" s="72">
        <f t="shared" si="1"/>
        <v>-1</v>
      </c>
      <c r="N50" s="71">
        <v>47</v>
      </c>
      <c r="O50" s="29">
        <v>57</v>
      </c>
      <c r="P50" s="72">
        <f t="shared" si="2"/>
        <v>10</v>
      </c>
      <c r="Q50" s="71">
        <v>495</v>
      </c>
      <c r="R50" s="29">
        <v>535</v>
      </c>
      <c r="S50" s="72">
        <f t="shared" si="3"/>
        <v>40</v>
      </c>
    </row>
    <row r="51" spans="1:19" s="24" customFormat="1" x14ac:dyDescent="0.35">
      <c r="A51" s="1"/>
      <c r="B51" s="1"/>
      <c r="C51" s="1"/>
      <c r="F51" s="1"/>
      <c r="G51" s="69" t="s">
        <v>76</v>
      </c>
      <c r="H51" s="70">
        <v>131</v>
      </c>
      <c r="I51" s="29">
        <v>131</v>
      </c>
      <c r="J51" s="38">
        <f t="shared" si="0"/>
        <v>0</v>
      </c>
      <c r="K51" s="71">
        <v>0</v>
      </c>
      <c r="L51" s="29"/>
      <c r="M51" s="72">
        <f t="shared" si="1"/>
        <v>0</v>
      </c>
      <c r="N51" s="71">
        <v>83</v>
      </c>
      <c r="O51" s="29">
        <v>83</v>
      </c>
      <c r="P51" s="72">
        <f t="shared" si="2"/>
        <v>0</v>
      </c>
      <c r="Q51" s="71">
        <v>214</v>
      </c>
      <c r="R51" s="29">
        <v>214</v>
      </c>
      <c r="S51" s="72">
        <f t="shared" si="3"/>
        <v>0</v>
      </c>
    </row>
    <row r="52" spans="1:19" s="24" customFormat="1" x14ac:dyDescent="0.35">
      <c r="A52" s="1"/>
      <c r="B52" s="1"/>
      <c r="C52" s="1"/>
      <c r="F52" s="1"/>
      <c r="G52" s="69" t="s">
        <v>79</v>
      </c>
      <c r="H52" s="70">
        <v>183</v>
      </c>
      <c r="I52" s="29">
        <v>181</v>
      </c>
      <c r="J52" s="38">
        <f t="shared" si="0"/>
        <v>-2</v>
      </c>
      <c r="K52" s="71">
        <v>0</v>
      </c>
      <c r="L52" s="29"/>
      <c r="M52" s="72">
        <f t="shared" si="1"/>
        <v>0</v>
      </c>
      <c r="N52" s="71">
        <v>77</v>
      </c>
      <c r="O52" s="29">
        <v>89</v>
      </c>
      <c r="P52" s="72">
        <f t="shared" si="2"/>
        <v>12</v>
      </c>
      <c r="Q52" s="71">
        <v>260</v>
      </c>
      <c r="R52" s="29">
        <v>270</v>
      </c>
      <c r="S52" s="72">
        <f t="shared" si="3"/>
        <v>10</v>
      </c>
    </row>
    <row r="53" spans="1:19" s="24" customFormat="1" x14ac:dyDescent="0.35">
      <c r="A53" s="1"/>
      <c r="B53" s="1"/>
      <c r="C53" s="1"/>
      <c r="F53" s="1"/>
      <c r="G53" s="69" t="s">
        <v>82</v>
      </c>
      <c r="H53" s="70">
        <v>323</v>
      </c>
      <c r="I53" s="29">
        <v>387</v>
      </c>
      <c r="J53" s="38">
        <f t="shared" si="0"/>
        <v>64</v>
      </c>
      <c r="K53" s="71">
        <v>11</v>
      </c>
      <c r="L53" s="29">
        <v>13</v>
      </c>
      <c r="M53" s="72">
        <f t="shared" si="1"/>
        <v>2</v>
      </c>
      <c r="N53" s="71">
        <v>91</v>
      </c>
      <c r="O53" s="29">
        <v>105</v>
      </c>
      <c r="P53" s="72">
        <f t="shared" si="2"/>
        <v>14</v>
      </c>
      <c r="Q53" s="71">
        <v>425</v>
      </c>
      <c r="R53" s="29">
        <v>505</v>
      </c>
      <c r="S53" s="72">
        <f t="shared" si="3"/>
        <v>80</v>
      </c>
    </row>
    <row r="54" spans="1:19" s="24" customFormat="1" x14ac:dyDescent="0.35">
      <c r="A54" s="1"/>
      <c r="B54" s="1"/>
      <c r="C54" s="1"/>
      <c r="F54" s="1"/>
      <c r="G54" s="69" t="s">
        <v>87</v>
      </c>
      <c r="H54" s="70">
        <v>317</v>
      </c>
      <c r="I54" s="29">
        <v>322</v>
      </c>
      <c r="J54" s="38">
        <f t="shared" si="0"/>
        <v>5</v>
      </c>
      <c r="K54" s="71">
        <v>0</v>
      </c>
      <c r="L54" s="29">
        <v>0</v>
      </c>
      <c r="M54" s="72">
        <f t="shared" si="1"/>
        <v>0</v>
      </c>
      <c r="N54" s="71">
        <v>73</v>
      </c>
      <c r="O54" s="29">
        <v>68</v>
      </c>
      <c r="P54" s="72">
        <f t="shared" si="2"/>
        <v>-5</v>
      </c>
      <c r="Q54" s="71">
        <v>390</v>
      </c>
      <c r="R54" s="29">
        <v>390</v>
      </c>
      <c r="S54" s="72">
        <f t="shared" si="3"/>
        <v>0</v>
      </c>
    </row>
    <row r="55" spans="1:19" s="24" customFormat="1" x14ac:dyDescent="0.35">
      <c r="A55" s="1"/>
      <c r="B55" s="1"/>
      <c r="C55" s="1"/>
      <c r="F55" s="1"/>
      <c r="G55" s="69" t="s">
        <v>86</v>
      </c>
      <c r="H55" s="70">
        <v>88</v>
      </c>
      <c r="I55" s="29">
        <v>149</v>
      </c>
      <c r="J55" s="38">
        <f t="shared" si="0"/>
        <v>61</v>
      </c>
      <c r="K55" s="71">
        <v>0</v>
      </c>
      <c r="L55" s="29"/>
      <c r="M55" s="72">
        <f t="shared" si="1"/>
        <v>0</v>
      </c>
      <c r="N55" s="71">
        <v>87</v>
      </c>
      <c r="O55" s="29">
        <v>96</v>
      </c>
      <c r="P55" s="72">
        <f t="shared" si="2"/>
        <v>9</v>
      </c>
      <c r="Q55" s="71">
        <v>175</v>
      </c>
      <c r="R55" s="29">
        <v>245</v>
      </c>
      <c r="S55" s="72">
        <f t="shared" si="3"/>
        <v>70</v>
      </c>
    </row>
    <row r="56" spans="1:19" x14ac:dyDescent="0.35">
      <c r="G56" s="69" t="s">
        <v>89</v>
      </c>
      <c r="H56" s="70">
        <v>469</v>
      </c>
      <c r="I56" s="29">
        <v>485</v>
      </c>
      <c r="J56" s="38">
        <f t="shared" si="0"/>
        <v>16</v>
      </c>
      <c r="K56" s="71">
        <v>0</v>
      </c>
      <c r="L56" s="29">
        <v>0</v>
      </c>
      <c r="M56" s="72">
        <f t="shared" si="1"/>
        <v>0</v>
      </c>
      <c r="N56" s="71">
        <v>71</v>
      </c>
      <c r="O56" s="29">
        <v>55</v>
      </c>
      <c r="P56" s="72">
        <f t="shared" si="2"/>
        <v>-16</v>
      </c>
      <c r="Q56" s="71">
        <v>540</v>
      </c>
      <c r="R56" s="29">
        <v>540</v>
      </c>
      <c r="S56" s="72">
        <f t="shared" si="3"/>
        <v>0</v>
      </c>
    </row>
    <row r="57" spans="1:19" x14ac:dyDescent="0.35">
      <c r="G57" s="69" t="s">
        <v>95</v>
      </c>
      <c r="H57" s="70">
        <v>661</v>
      </c>
      <c r="I57" s="29">
        <v>747</v>
      </c>
      <c r="J57" s="38">
        <f t="shared" si="0"/>
        <v>86</v>
      </c>
      <c r="K57" s="71">
        <v>0</v>
      </c>
      <c r="L57" s="29">
        <v>0</v>
      </c>
      <c r="M57" s="72">
        <f t="shared" si="1"/>
        <v>0</v>
      </c>
      <c r="N57" s="71">
        <v>259</v>
      </c>
      <c r="O57" s="29">
        <v>173</v>
      </c>
      <c r="P57" s="72">
        <f t="shared" si="2"/>
        <v>-86</v>
      </c>
      <c r="Q57" s="71">
        <v>920</v>
      </c>
      <c r="R57" s="29">
        <v>920</v>
      </c>
      <c r="S57" s="72">
        <f t="shared" si="3"/>
        <v>0</v>
      </c>
    </row>
    <row r="58" spans="1:19" x14ac:dyDescent="0.35">
      <c r="G58" s="69" t="s">
        <v>100</v>
      </c>
      <c r="H58" s="70">
        <v>705</v>
      </c>
      <c r="I58" s="29">
        <v>701</v>
      </c>
      <c r="J58" s="38">
        <f t="shared" si="0"/>
        <v>-4</v>
      </c>
      <c r="K58" s="71">
        <v>0</v>
      </c>
      <c r="L58" s="29"/>
      <c r="M58" s="72">
        <f t="shared" si="1"/>
        <v>0</v>
      </c>
      <c r="N58" s="71">
        <v>225</v>
      </c>
      <c r="O58" s="29">
        <v>229</v>
      </c>
      <c r="P58" s="72">
        <f t="shared" si="2"/>
        <v>4</v>
      </c>
      <c r="Q58" s="71">
        <v>930</v>
      </c>
      <c r="R58" s="29">
        <v>930</v>
      </c>
      <c r="S58" s="72">
        <f t="shared" si="3"/>
        <v>0</v>
      </c>
    </row>
    <row r="59" spans="1:19" x14ac:dyDescent="0.35">
      <c r="G59" s="69" t="s">
        <v>96</v>
      </c>
      <c r="H59" s="70">
        <v>1300</v>
      </c>
      <c r="I59" s="29">
        <v>1453</v>
      </c>
      <c r="J59" s="38">
        <f t="shared" si="0"/>
        <v>153</v>
      </c>
      <c r="K59" s="71">
        <v>0</v>
      </c>
      <c r="L59" s="29">
        <v>0</v>
      </c>
      <c r="M59" s="72">
        <f t="shared" si="1"/>
        <v>0</v>
      </c>
      <c r="N59" s="71">
        <v>178</v>
      </c>
      <c r="O59" s="29">
        <v>235</v>
      </c>
      <c r="P59" s="72">
        <f t="shared" si="2"/>
        <v>57</v>
      </c>
      <c r="Q59" s="71">
        <v>1478</v>
      </c>
      <c r="R59" s="29">
        <v>1688</v>
      </c>
      <c r="S59" s="72">
        <f t="shared" si="3"/>
        <v>210</v>
      </c>
    </row>
    <row r="60" spans="1:19" x14ac:dyDescent="0.35">
      <c r="G60" s="69" t="s">
        <v>97</v>
      </c>
      <c r="H60" s="70">
        <v>460</v>
      </c>
      <c r="I60" s="29">
        <v>461</v>
      </c>
      <c r="J60" s="38">
        <f t="shared" si="0"/>
        <v>1</v>
      </c>
      <c r="K60" s="71">
        <v>0</v>
      </c>
      <c r="L60" s="29">
        <v>0</v>
      </c>
      <c r="M60" s="72">
        <f t="shared" si="1"/>
        <v>0</v>
      </c>
      <c r="N60" s="71">
        <v>124</v>
      </c>
      <c r="O60" s="29">
        <v>103</v>
      </c>
      <c r="P60" s="72">
        <f t="shared" si="2"/>
        <v>-21</v>
      </c>
      <c r="Q60" s="71">
        <v>584</v>
      </c>
      <c r="R60" s="29">
        <v>564</v>
      </c>
      <c r="S60" s="72">
        <f t="shared" si="3"/>
        <v>-20</v>
      </c>
    </row>
    <row r="61" spans="1:19" x14ac:dyDescent="0.35">
      <c r="G61" s="69" t="s">
        <v>98</v>
      </c>
      <c r="H61" s="70">
        <v>1747</v>
      </c>
      <c r="I61" s="29">
        <v>1858</v>
      </c>
      <c r="J61" s="38">
        <f t="shared" si="0"/>
        <v>111</v>
      </c>
      <c r="K61" s="71">
        <v>20</v>
      </c>
      <c r="L61" s="29">
        <v>30</v>
      </c>
      <c r="M61" s="72">
        <f t="shared" si="1"/>
        <v>10</v>
      </c>
      <c r="N61" s="71">
        <v>546</v>
      </c>
      <c r="O61" s="29">
        <v>536</v>
      </c>
      <c r="P61" s="72">
        <f t="shared" si="2"/>
        <v>-10</v>
      </c>
      <c r="Q61" s="71">
        <v>2313</v>
      </c>
      <c r="R61" s="29">
        <v>2424</v>
      </c>
      <c r="S61" s="72">
        <f t="shared" si="3"/>
        <v>111</v>
      </c>
    </row>
    <row r="62" spans="1:19" x14ac:dyDescent="0.35">
      <c r="G62" s="69" t="s">
        <v>99</v>
      </c>
      <c r="H62" s="70">
        <v>3323</v>
      </c>
      <c r="I62" s="29">
        <v>3395</v>
      </c>
      <c r="J62" s="38">
        <f t="shared" si="0"/>
        <v>72</v>
      </c>
      <c r="K62" s="71">
        <v>0</v>
      </c>
      <c r="L62" s="29"/>
      <c r="M62" s="72">
        <f t="shared" si="1"/>
        <v>0</v>
      </c>
      <c r="N62" s="71">
        <v>812</v>
      </c>
      <c r="O62" s="29">
        <v>840</v>
      </c>
      <c r="P62" s="72">
        <f t="shared" si="2"/>
        <v>28</v>
      </c>
      <c r="Q62" s="71">
        <v>4135</v>
      </c>
      <c r="R62" s="29">
        <v>4235</v>
      </c>
      <c r="S62" s="72">
        <f t="shared" si="3"/>
        <v>100</v>
      </c>
    </row>
    <row r="63" spans="1:19" x14ac:dyDescent="0.35">
      <c r="G63" s="69" t="s">
        <v>101</v>
      </c>
      <c r="H63" s="70">
        <v>790</v>
      </c>
      <c r="I63" s="29">
        <v>843</v>
      </c>
      <c r="J63" s="38">
        <f t="shared" si="0"/>
        <v>53</v>
      </c>
      <c r="K63" s="71">
        <v>0</v>
      </c>
      <c r="L63" s="29">
        <v>0</v>
      </c>
      <c r="M63" s="72">
        <f t="shared" si="1"/>
        <v>0</v>
      </c>
      <c r="N63" s="71">
        <v>249</v>
      </c>
      <c r="O63" s="29">
        <v>236</v>
      </c>
      <c r="P63" s="72">
        <f t="shared" si="2"/>
        <v>-13</v>
      </c>
      <c r="Q63" s="71">
        <v>1039</v>
      </c>
      <c r="R63" s="29">
        <v>1079</v>
      </c>
      <c r="S63" s="72">
        <f t="shared" si="3"/>
        <v>40</v>
      </c>
    </row>
    <row r="64" spans="1:19" x14ac:dyDescent="0.35">
      <c r="G64" s="57" t="s">
        <v>130</v>
      </c>
      <c r="H64" s="54">
        <f>SUM(H4:H63)</f>
        <v>17929</v>
      </c>
      <c r="I64" s="54">
        <f t="shared" ref="I64:S64" si="4">SUM(I4:I63)</f>
        <v>18831</v>
      </c>
      <c r="J64" s="73">
        <f t="shared" si="4"/>
        <v>902</v>
      </c>
      <c r="K64" s="74">
        <f t="shared" si="4"/>
        <v>49</v>
      </c>
      <c r="L64" s="54">
        <f t="shared" si="4"/>
        <v>70</v>
      </c>
      <c r="M64" s="75">
        <f t="shared" si="4"/>
        <v>21</v>
      </c>
      <c r="N64" s="74">
        <f t="shared" si="4"/>
        <v>6046</v>
      </c>
      <c r="O64" s="54">
        <f t="shared" si="4"/>
        <v>6079</v>
      </c>
      <c r="P64" s="75">
        <f t="shared" si="4"/>
        <v>33</v>
      </c>
      <c r="Q64" s="74">
        <f t="shared" si="4"/>
        <v>24024</v>
      </c>
      <c r="R64" s="54">
        <f t="shared" si="4"/>
        <v>24980</v>
      </c>
      <c r="S64" s="75">
        <f t="shared" si="4"/>
        <v>956</v>
      </c>
    </row>
    <row r="67" spans="7:19" x14ac:dyDescent="0.35">
      <c r="G67" s="126" t="s">
        <v>142</v>
      </c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8"/>
    </row>
    <row r="68" spans="7:19" x14ac:dyDescent="0.35">
      <c r="G68" s="112" t="s">
        <v>166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4"/>
    </row>
    <row r="69" spans="7:19" ht="10.5" customHeight="1" x14ac:dyDescent="0.35">
      <c r="G69" s="115" t="s">
        <v>174</v>
      </c>
      <c r="H69" s="116"/>
      <c r="I69" s="116"/>
      <c r="J69" s="116"/>
      <c r="K69" s="116"/>
      <c r="L69" s="116"/>
      <c r="M69" s="116"/>
      <c r="N69" s="116"/>
      <c r="O69" s="116"/>
      <c r="P69" s="116"/>
      <c r="Q69" s="116"/>
      <c r="R69" s="116"/>
      <c r="S69" s="117"/>
    </row>
    <row r="70" spans="7:19" x14ac:dyDescent="0.35">
      <c r="G70" s="118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20"/>
    </row>
    <row r="71" spans="7:19" x14ac:dyDescent="0.35">
      <c r="G71" s="118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20"/>
    </row>
    <row r="72" spans="7:19" x14ac:dyDescent="0.35">
      <c r="G72" s="118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20"/>
    </row>
    <row r="73" spans="7:19" x14ac:dyDescent="0.35">
      <c r="G73" s="118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20"/>
    </row>
    <row r="74" spans="7:19" x14ac:dyDescent="0.35">
      <c r="G74" s="121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3"/>
    </row>
  </sheetData>
  <mergeCells count="9">
    <mergeCell ref="G69:S74"/>
    <mergeCell ref="Q2:S2"/>
    <mergeCell ref="G2:G3"/>
    <mergeCell ref="G67:S67"/>
    <mergeCell ref="B2:E2"/>
    <mergeCell ref="H2:J2"/>
    <mergeCell ref="K2:M2"/>
    <mergeCell ref="N2:P2"/>
    <mergeCell ref="G68:S68"/>
  </mergeCells>
  <conditionalFormatting sqref="D4">
    <cfRule type="cellIs" dxfId="7" priority="15" operator="greaterThan">
      <formula>0</formula>
    </cfRule>
  </conditionalFormatting>
  <conditionalFormatting sqref="J4:J63">
    <cfRule type="cellIs" dxfId="6" priority="3" operator="lessThan">
      <formula>0</formula>
    </cfRule>
    <cfRule type="cellIs" dxfId="5" priority="4" operator="greaterThan">
      <formula>0</formula>
    </cfRule>
  </conditionalFormatting>
  <conditionalFormatting sqref="M4:M63 P4:P63 S4:S63">
    <cfRule type="cellIs" dxfId="4" priority="1" operator="lessThan">
      <formula>0</formula>
    </cfRule>
    <cfRule type="cellIs" dxfId="3" priority="2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91EA0-4B1F-4451-9544-EDA7BE9F082A}">
  <sheetPr codeName="Folha4"/>
  <dimension ref="A2:H15"/>
  <sheetViews>
    <sheetView workbookViewId="0">
      <selection activeCell="C4" sqref="C4"/>
    </sheetView>
  </sheetViews>
  <sheetFormatPr defaultRowHeight="14.5" x14ac:dyDescent="0.35"/>
  <cols>
    <col min="1" max="1" width="46.7265625" style="1" customWidth="1"/>
    <col min="2" max="2" width="13.36328125" style="1" customWidth="1"/>
    <col min="3" max="3" width="13.90625" style="1" customWidth="1"/>
    <col min="4" max="4" width="10.81640625" style="1" customWidth="1"/>
    <col min="5" max="5" width="9.08984375" style="1" bestFit="1" customWidth="1"/>
    <col min="6" max="6" width="9" style="1" customWidth="1"/>
    <col min="7" max="8" width="8.7265625" style="24"/>
    <col min="9" max="16384" width="8.7265625" style="1"/>
  </cols>
  <sheetData>
    <row r="2" spans="1:5" x14ac:dyDescent="0.35">
      <c r="A2" s="129" t="s">
        <v>138</v>
      </c>
      <c r="B2" s="129"/>
      <c r="C2" s="129"/>
      <c r="D2" s="129"/>
      <c r="E2" s="129"/>
    </row>
    <row r="3" spans="1:5" x14ac:dyDescent="0.35">
      <c r="A3" s="55" t="s">
        <v>118</v>
      </c>
      <c r="B3" s="5" t="s">
        <v>121</v>
      </c>
      <c r="C3" s="5" t="s">
        <v>122</v>
      </c>
      <c r="D3" s="5" t="s">
        <v>104</v>
      </c>
      <c r="E3" s="5" t="s">
        <v>117</v>
      </c>
    </row>
    <row r="4" spans="1:5" x14ac:dyDescent="0.35">
      <c r="A4" s="18" t="s">
        <v>107</v>
      </c>
      <c r="B4" s="8">
        <v>49</v>
      </c>
      <c r="C4" s="8">
        <v>70</v>
      </c>
      <c r="D4" s="9">
        <f>C4-B4</f>
        <v>21</v>
      </c>
      <c r="E4" s="10">
        <f>(C4/B4)-1</f>
        <v>0.4285714285714286</v>
      </c>
    </row>
    <row r="5" spans="1:5" x14ac:dyDescent="0.35">
      <c r="A5" s="19"/>
      <c r="B5" s="11"/>
      <c r="C5" s="11"/>
      <c r="D5" s="11"/>
      <c r="E5" s="12"/>
    </row>
    <row r="6" spans="1:5" x14ac:dyDescent="0.35">
      <c r="A6" s="20" t="s">
        <v>108</v>
      </c>
      <c r="B6" s="8">
        <v>1867</v>
      </c>
      <c r="C6" s="8">
        <v>1856</v>
      </c>
      <c r="D6" s="9">
        <f>C6-B6</f>
        <v>-11</v>
      </c>
      <c r="E6" s="10">
        <f t="shared" ref="E6:E15" si="0">(C6/B6)-1</f>
        <v>-5.891805034815234E-3</v>
      </c>
    </row>
    <row r="7" spans="1:5" x14ac:dyDescent="0.35">
      <c r="A7" s="20" t="s">
        <v>109</v>
      </c>
      <c r="B7" s="8">
        <v>254</v>
      </c>
      <c r="C7" s="8">
        <v>296</v>
      </c>
      <c r="D7" s="9">
        <f t="shared" ref="D7:D15" si="1">C7-B7</f>
        <v>42</v>
      </c>
      <c r="E7" s="10">
        <f t="shared" si="0"/>
        <v>0.16535433070866135</v>
      </c>
    </row>
    <row r="8" spans="1:5" x14ac:dyDescent="0.35">
      <c r="A8" s="20" t="s">
        <v>110</v>
      </c>
      <c r="B8" s="8">
        <v>417</v>
      </c>
      <c r="C8" s="8">
        <v>434</v>
      </c>
      <c r="D8" s="9">
        <f t="shared" si="1"/>
        <v>17</v>
      </c>
      <c r="E8" s="10">
        <f t="shared" si="0"/>
        <v>4.0767386091127067E-2</v>
      </c>
    </row>
    <row r="9" spans="1:5" x14ac:dyDescent="0.35">
      <c r="A9" s="20" t="s">
        <v>111</v>
      </c>
      <c r="B9" s="8">
        <v>641</v>
      </c>
      <c r="C9" s="8">
        <v>633</v>
      </c>
      <c r="D9" s="9">
        <f t="shared" si="1"/>
        <v>-8</v>
      </c>
      <c r="E9" s="10">
        <f t="shared" si="0"/>
        <v>-1.2480499219968744E-2</v>
      </c>
    </row>
    <row r="10" spans="1:5" x14ac:dyDescent="0.35">
      <c r="A10" s="20" t="s">
        <v>112</v>
      </c>
      <c r="B10" s="8">
        <v>844</v>
      </c>
      <c r="C10" s="8">
        <v>853</v>
      </c>
      <c r="D10" s="9">
        <f t="shared" si="1"/>
        <v>9</v>
      </c>
      <c r="E10" s="10">
        <f t="shared" si="0"/>
        <v>1.0663507109004655E-2</v>
      </c>
    </row>
    <row r="11" spans="1:5" x14ac:dyDescent="0.35">
      <c r="A11" s="20" t="s">
        <v>113</v>
      </c>
      <c r="B11" s="8">
        <v>0</v>
      </c>
      <c r="C11" s="8">
        <v>0</v>
      </c>
      <c r="D11" s="9">
        <f t="shared" si="1"/>
        <v>0</v>
      </c>
      <c r="E11" s="10">
        <v>0</v>
      </c>
    </row>
    <row r="12" spans="1:5" x14ac:dyDescent="0.35">
      <c r="A12" s="20" t="s">
        <v>114</v>
      </c>
      <c r="B12" s="8">
        <v>1192</v>
      </c>
      <c r="C12" s="8">
        <v>1192</v>
      </c>
      <c r="D12" s="9">
        <f t="shared" si="1"/>
        <v>0</v>
      </c>
      <c r="E12" s="10">
        <f t="shared" si="0"/>
        <v>0</v>
      </c>
    </row>
    <row r="13" spans="1:5" x14ac:dyDescent="0.35">
      <c r="A13" s="18" t="s">
        <v>115</v>
      </c>
      <c r="B13" s="8">
        <v>831</v>
      </c>
      <c r="C13" s="8">
        <v>815</v>
      </c>
      <c r="D13" s="9">
        <f t="shared" si="1"/>
        <v>-16</v>
      </c>
      <c r="E13" s="10">
        <f t="shared" si="0"/>
        <v>-1.9253910950661868E-2</v>
      </c>
    </row>
    <row r="14" spans="1:5" x14ac:dyDescent="0.35">
      <c r="A14" s="6" t="s">
        <v>106</v>
      </c>
      <c r="B14" s="13">
        <f>SUM(B6:B13)</f>
        <v>6046</v>
      </c>
      <c r="C14" s="13">
        <f>SUM(C6:C13)</f>
        <v>6079</v>
      </c>
      <c r="D14" s="13">
        <f t="shared" si="1"/>
        <v>33</v>
      </c>
      <c r="E14" s="14">
        <f t="shared" si="0"/>
        <v>5.4581541515050791E-3</v>
      </c>
    </row>
    <row r="15" spans="1:5" x14ac:dyDescent="0.35">
      <c r="A15" s="7" t="s">
        <v>116</v>
      </c>
      <c r="B15" s="15">
        <f>B4+B14</f>
        <v>6095</v>
      </c>
      <c r="C15" s="15">
        <f>C4+C14</f>
        <v>6149</v>
      </c>
      <c r="D15" s="15">
        <f t="shared" si="1"/>
        <v>54</v>
      </c>
      <c r="E15" s="16">
        <f t="shared" si="0"/>
        <v>8.8597210828547102E-3</v>
      </c>
    </row>
  </sheetData>
  <mergeCells count="1">
    <mergeCell ref="A2:E2"/>
  </mergeCells>
  <conditionalFormatting sqref="E4:E13">
    <cfRule type="cellIs" dxfId="2" priority="6" operator="lessThan">
      <formula>0</formula>
    </cfRule>
    <cfRule type="cellIs" dxfId="1" priority="7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54158-84F4-4BA3-ACE3-DEF233A03A18}">
  <sheetPr codeName="Folha5"/>
  <dimension ref="A1:AC60"/>
  <sheetViews>
    <sheetView workbookViewId="0">
      <selection activeCell="C4" sqref="C4"/>
    </sheetView>
  </sheetViews>
  <sheetFormatPr defaultRowHeight="14.5" x14ac:dyDescent="0.35"/>
  <cols>
    <col min="1" max="1" width="22.36328125" style="1" customWidth="1"/>
    <col min="2" max="2" width="13.36328125" style="1" customWidth="1"/>
    <col min="3" max="3" width="13.90625" style="1" customWidth="1"/>
    <col min="4" max="4" width="10.81640625" style="1" customWidth="1"/>
    <col min="5" max="5" width="9.08984375" style="1" bestFit="1" customWidth="1"/>
    <col min="6" max="6" width="9" style="1" customWidth="1"/>
    <col min="7" max="8" width="8.7265625" style="24"/>
    <col min="9" max="16384" width="8.7265625" style="1"/>
  </cols>
  <sheetData>
    <row r="1" spans="1:29" ht="23" customHeight="1" x14ac:dyDescent="0.35"/>
    <row r="2" spans="1:29" x14ac:dyDescent="0.35">
      <c r="B2" s="130" t="s">
        <v>133</v>
      </c>
      <c r="C2" s="130"/>
      <c r="D2" s="130"/>
      <c r="E2" s="130"/>
    </row>
    <row r="3" spans="1:29" x14ac:dyDescent="0.35">
      <c r="B3" s="37" t="s">
        <v>125</v>
      </c>
      <c r="C3" s="37" t="s">
        <v>126</v>
      </c>
      <c r="D3" s="37" t="s">
        <v>104</v>
      </c>
      <c r="E3" s="37" t="s">
        <v>117</v>
      </c>
    </row>
    <row r="4" spans="1:29" x14ac:dyDescent="0.35">
      <c r="A4" s="62" t="s">
        <v>132</v>
      </c>
      <c r="B4" s="41">
        <v>76127</v>
      </c>
      <c r="C4" s="29">
        <v>76818</v>
      </c>
      <c r="D4" s="29">
        <f>C4-B4</f>
        <v>691</v>
      </c>
      <c r="E4" s="61">
        <f>(C4/B4)-1</f>
        <v>9.0769372233241441E-3</v>
      </c>
    </row>
    <row r="5" spans="1:29" x14ac:dyDescent="0.35">
      <c r="A5" s="62" t="s">
        <v>134</v>
      </c>
      <c r="B5" s="41">
        <v>24024</v>
      </c>
      <c r="C5" s="29">
        <v>24980</v>
      </c>
      <c r="D5" s="29">
        <f>C5-B5</f>
        <v>956</v>
      </c>
      <c r="E5" s="61">
        <f>(C5/B5)-1</f>
        <v>3.9793539793539834E-2</v>
      </c>
    </row>
    <row r="6" spans="1:29" x14ac:dyDescent="0.35">
      <c r="A6" s="57" t="s">
        <v>130</v>
      </c>
      <c r="B6" s="54">
        <f>SUM(B4:B5)</f>
        <v>100151</v>
      </c>
      <c r="C6" s="54">
        <f>SUM(C4:C5)</f>
        <v>101798</v>
      </c>
      <c r="D6" s="54">
        <f>C6-B6</f>
        <v>1647</v>
      </c>
      <c r="E6" s="92">
        <f>(C6/B6)-1</f>
        <v>1.644516779662708E-2</v>
      </c>
    </row>
    <row r="8" spans="1:29" s="24" customFormat="1" x14ac:dyDescent="0.35">
      <c r="A8" s="1"/>
      <c r="B8" s="1"/>
      <c r="C8" s="1"/>
      <c r="D8" s="1"/>
      <c r="E8" s="1"/>
      <c r="F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s="24" customFormat="1" x14ac:dyDescent="0.35">
      <c r="A9" s="1"/>
      <c r="B9" s="1"/>
      <c r="C9" s="1"/>
      <c r="D9" s="1"/>
      <c r="E9" s="1"/>
      <c r="F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s="24" customFormat="1" x14ac:dyDescent="0.35">
      <c r="A10" s="1"/>
      <c r="B10" s="1"/>
      <c r="C10" s="1"/>
      <c r="D10" s="1"/>
      <c r="E10" s="1"/>
      <c r="F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s="24" customFormat="1" x14ac:dyDescent="0.35">
      <c r="A11" s="1"/>
      <c r="B11" s="1"/>
      <c r="C11" s="1"/>
      <c r="D11" s="1"/>
      <c r="E11" s="1"/>
      <c r="F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s="24" customFormat="1" x14ac:dyDescent="0.35">
      <c r="A12" s="1"/>
      <c r="B12" s="1"/>
      <c r="C12" s="1"/>
      <c r="D12" s="1"/>
      <c r="E12" s="1"/>
      <c r="F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s="24" customFormat="1" x14ac:dyDescent="0.35">
      <c r="A13" s="1"/>
      <c r="B13" s="1"/>
      <c r="C13" s="1"/>
      <c r="D13" s="1"/>
      <c r="E13" s="1"/>
      <c r="F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24" customFormat="1" x14ac:dyDescent="0.35">
      <c r="A14" s="1"/>
      <c r="B14" s="1"/>
      <c r="C14" s="1"/>
      <c r="D14" s="1"/>
      <c r="E14" s="1"/>
      <c r="F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s="24" customFormat="1" x14ac:dyDescent="0.35">
      <c r="A15" s="1"/>
      <c r="B15" s="1"/>
      <c r="C15" s="1"/>
      <c r="D15" s="1"/>
      <c r="E15" s="1"/>
      <c r="F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s="24" customFormat="1" x14ac:dyDescent="0.35">
      <c r="A16" s="1"/>
      <c r="B16" s="1"/>
      <c r="C16" s="1"/>
      <c r="D16" s="1"/>
      <c r="E16" s="1"/>
      <c r="F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s="24" customFormat="1" x14ac:dyDescent="0.35">
      <c r="A17" s="1"/>
      <c r="B17" s="1"/>
      <c r="C17" s="1"/>
      <c r="D17" s="1"/>
      <c r="E17" s="1"/>
      <c r="F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s="24" customFormat="1" x14ac:dyDescent="0.35">
      <c r="A18" s="1"/>
      <c r="B18" s="1"/>
      <c r="C18" s="1"/>
      <c r="D18" s="1"/>
      <c r="E18" s="1"/>
      <c r="F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s="24" customFormat="1" x14ac:dyDescent="0.35">
      <c r="A19" s="1"/>
      <c r="B19" s="1"/>
      <c r="C19" s="1"/>
      <c r="D19" s="1"/>
      <c r="E19" s="1"/>
      <c r="F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s="24" customFormat="1" x14ac:dyDescent="0.35">
      <c r="A20" s="1"/>
      <c r="B20" s="1"/>
      <c r="C20" s="1"/>
      <c r="D20" s="1"/>
      <c r="E20" s="1"/>
      <c r="F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s="24" customFormat="1" x14ac:dyDescent="0.35">
      <c r="A21" s="1"/>
      <c r="B21" s="1"/>
      <c r="C21" s="1"/>
      <c r="D21" s="1"/>
      <c r="E21" s="1"/>
      <c r="F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s="24" customFormat="1" x14ac:dyDescent="0.35">
      <c r="A22" s="1"/>
      <c r="B22" s="1"/>
      <c r="C22" s="1"/>
      <c r="D22" s="1"/>
      <c r="E22" s="1"/>
      <c r="F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24" customFormat="1" x14ac:dyDescent="0.35">
      <c r="A23" s="1"/>
      <c r="B23" s="1"/>
      <c r="C23" s="1"/>
      <c r="D23" s="1"/>
      <c r="E23" s="1"/>
      <c r="F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s="24" customFormat="1" x14ac:dyDescent="0.35">
      <c r="A24" s="1"/>
      <c r="B24" s="1"/>
      <c r="C24" s="1"/>
      <c r="D24" s="1"/>
      <c r="E24" s="1"/>
      <c r="F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s="24" customFormat="1" x14ac:dyDescent="0.35">
      <c r="A25" s="1"/>
      <c r="B25" s="1"/>
      <c r="C25" s="1"/>
      <c r="D25" s="1"/>
      <c r="E25" s="1"/>
      <c r="F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24" customFormat="1" x14ac:dyDescent="0.35">
      <c r="A26" s="1"/>
      <c r="B26" s="1"/>
      <c r="C26" s="1"/>
      <c r="D26" s="1"/>
      <c r="E26" s="1"/>
      <c r="F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s="24" customFormat="1" x14ac:dyDescent="0.35">
      <c r="A27" s="1"/>
      <c r="B27" s="1"/>
      <c r="C27" s="1"/>
      <c r="D27" s="1"/>
      <c r="E27" s="1"/>
      <c r="F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s="24" customFormat="1" x14ac:dyDescent="0.35">
      <c r="A28" s="1"/>
      <c r="B28" s="1"/>
      <c r="C28" s="1"/>
      <c r="D28" s="1"/>
      <c r="E28" s="1"/>
      <c r="F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s="24" customFormat="1" x14ac:dyDescent="0.35">
      <c r="A29" s="1"/>
      <c r="B29" s="1"/>
      <c r="C29" s="1"/>
      <c r="D29" s="1"/>
      <c r="E29" s="1"/>
      <c r="F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s="24" customFormat="1" x14ac:dyDescent="0.35">
      <c r="A30" s="1"/>
      <c r="B30" s="1"/>
      <c r="C30" s="1"/>
      <c r="D30" s="1"/>
      <c r="E30" s="1"/>
      <c r="F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s="24" customFormat="1" x14ac:dyDescent="0.35">
      <c r="A31" s="1"/>
      <c r="B31" s="1"/>
      <c r="C31" s="1"/>
      <c r="D31" s="1"/>
      <c r="E31" s="1"/>
      <c r="F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s="24" customFormat="1" x14ac:dyDescent="0.35">
      <c r="A32" s="1"/>
      <c r="B32" s="1"/>
      <c r="C32" s="1"/>
      <c r="D32" s="1"/>
      <c r="E32" s="1"/>
      <c r="F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s="24" customFormat="1" x14ac:dyDescent="0.35">
      <c r="A33" s="1"/>
      <c r="B33" s="1"/>
      <c r="C33" s="1"/>
      <c r="D33" s="1"/>
      <c r="E33" s="1"/>
      <c r="F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s="24" customFormat="1" x14ac:dyDescent="0.35">
      <c r="A34" s="1"/>
      <c r="B34" s="1"/>
      <c r="C34" s="1"/>
      <c r="D34" s="1"/>
      <c r="E34" s="1"/>
      <c r="F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s="24" customFormat="1" x14ac:dyDescent="0.35">
      <c r="A35" s="1"/>
      <c r="B35" s="1"/>
      <c r="C35" s="1"/>
      <c r="D35" s="1"/>
      <c r="E35" s="1"/>
      <c r="F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s="24" customFormat="1" x14ac:dyDescent="0.35">
      <c r="A36" s="1"/>
      <c r="B36" s="1"/>
      <c r="C36" s="1"/>
      <c r="D36" s="1"/>
      <c r="E36" s="1"/>
      <c r="F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s="24" customFormat="1" x14ac:dyDescent="0.35">
      <c r="A37" s="1"/>
      <c r="B37" s="1"/>
      <c r="C37" s="1"/>
      <c r="D37" s="1"/>
      <c r="E37" s="1"/>
      <c r="F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24" customFormat="1" x14ac:dyDescent="0.35">
      <c r="A38" s="1"/>
      <c r="B38" s="1"/>
      <c r="C38" s="1"/>
      <c r="D38" s="1"/>
      <c r="E38" s="1"/>
      <c r="F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s="24" customFormat="1" x14ac:dyDescent="0.35">
      <c r="A39" s="1"/>
      <c r="B39" s="1"/>
      <c r="C39" s="1"/>
      <c r="D39" s="1"/>
      <c r="E39" s="1"/>
      <c r="F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s="24" customFormat="1" x14ac:dyDescent="0.35">
      <c r="A40" s="1"/>
      <c r="B40" s="1"/>
      <c r="C40" s="1"/>
      <c r="D40" s="1"/>
      <c r="E40" s="1"/>
      <c r="F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s="24" customFormat="1" x14ac:dyDescent="0.35">
      <c r="A41" s="1"/>
      <c r="B41" s="1"/>
      <c r="C41" s="1"/>
      <c r="D41" s="1"/>
      <c r="E41" s="1"/>
      <c r="F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s="24" customFormat="1" x14ac:dyDescent="0.35">
      <c r="A42" s="1"/>
      <c r="B42" s="1"/>
      <c r="C42" s="1"/>
      <c r="D42" s="1"/>
      <c r="E42" s="1"/>
      <c r="F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s="24" customFormat="1" x14ac:dyDescent="0.35">
      <c r="A43" s="1"/>
      <c r="B43" s="1"/>
      <c r="C43" s="1"/>
      <c r="D43" s="1"/>
      <c r="E43" s="1"/>
      <c r="F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s="24" customFormat="1" x14ac:dyDescent="0.35">
      <c r="A44" s="1"/>
      <c r="B44" s="1"/>
      <c r="C44" s="1"/>
      <c r="D44" s="1"/>
      <c r="E44" s="1"/>
      <c r="F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s="24" customFormat="1" x14ac:dyDescent="0.35">
      <c r="A45" s="1"/>
      <c r="B45" s="1"/>
      <c r="C45" s="1"/>
      <c r="D45" s="1"/>
      <c r="E45" s="1"/>
      <c r="F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s="24" customFormat="1" x14ac:dyDescent="0.35">
      <c r="A46" s="1"/>
      <c r="B46" s="1"/>
      <c r="C46" s="1"/>
      <c r="D46" s="1"/>
      <c r="E46" s="1"/>
      <c r="F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s="24" customFormat="1" x14ac:dyDescent="0.35">
      <c r="A47" s="1"/>
      <c r="B47" s="1"/>
      <c r="C47" s="1"/>
      <c r="D47" s="1"/>
      <c r="E47" s="1"/>
      <c r="F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s="24" customFormat="1" x14ac:dyDescent="0.35">
      <c r="A48" s="1"/>
      <c r="B48" s="1"/>
      <c r="C48" s="1"/>
      <c r="D48" s="1"/>
      <c r="E48" s="1"/>
      <c r="F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24" customFormat="1" x14ac:dyDescent="0.35">
      <c r="A49" s="1"/>
      <c r="B49" s="1"/>
      <c r="C49" s="1"/>
      <c r="D49" s="1"/>
      <c r="E49" s="1"/>
      <c r="F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s="24" customFormat="1" x14ac:dyDescent="0.35">
      <c r="A50" s="1"/>
      <c r="B50" s="1"/>
      <c r="C50" s="1"/>
      <c r="D50" s="1"/>
      <c r="E50" s="1"/>
      <c r="F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s="24" customFormat="1" x14ac:dyDescent="0.35">
      <c r="A51" s="1"/>
      <c r="B51" s="1"/>
      <c r="C51" s="1"/>
      <c r="D51" s="1"/>
      <c r="E51" s="1"/>
      <c r="F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24" customFormat="1" x14ac:dyDescent="0.35">
      <c r="A52" s="1"/>
      <c r="B52" s="1"/>
      <c r="C52" s="1"/>
      <c r="D52" s="1"/>
      <c r="E52" s="1"/>
      <c r="F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s="24" customFormat="1" x14ac:dyDescent="0.35">
      <c r="A53" s="1"/>
      <c r="B53" s="1"/>
      <c r="C53" s="1"/>
      <c r="D53" s="1"/>
      <c r="E53" s="1"/>
      <c r="F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24" customFormat="1" x14ac:dyDescent="0.35">
      <c r="A54" s="1"/>
      <c r="B54" s="1"/>
      <c r="C54" s="1"/>
      <c r="D54" s="1"/>
      <c r="E54" s="1"/>
      <c r="F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s="24" customFormat="1" x14ac:dyDescent="0.35">
      <c r="A55" s="1"/>
      <c r="B55" s="1"/>
      <c r="C55" s="1"/>
      <c r="D55" s="1"/>
      <c r="E55" s="1"/>
      <c r="F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s="24" customFormat="1" x14ac:dyDescent="0.35">
      <c r="A56" s="1"/>
      <c r="B56" s="1"/>
      <c r="C56" s="1"/>
      <c r="D56" s="1"/>
      <c r="E56" s="1"/>
      <c r="F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s="24" customFormat="1" x14ac:dyDescent="0.35">
      <c r="A57" s="1"/>
      <c r="B57" s="1"/>
      <c r="C57" s="1"/>
      <c r="D57" s="1"/>
      <c r="E57" s="1"/>
      <c r="F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s="24" customFormat="1" x14ac:dyDescent="0.35">
      <c r="A58" s="1"/>
      <c r="B58" s="1"/>
      <c r="C58" s="1"/>
      <c r="D58" s="1"/>
      <c r="E58" s="1"/>
      <c r="F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s="24" customFormat="1" x14ac:dyDescent="0.35">
      <c r="A59" s="1"/>
      <c r="B59" s="1"/>
      <c r="C59" s="1"/>
      <c r="D59" s="1"/>
      <c r="E59" s="1"/>
      <c r="F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s="24" customFormat="1" x14ac:dyDescent="0.35">
      <c r="A60" s="1"/>
      <c r="B60" s="1"/>
      <c r="C60" s="1"/>
      <c r="D60" s="1"/>
      <c r="E60" s="1"/>
      <c r="F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</sheetData>
  <mergeCells count="1">
    <mergeCell ref="B2:E2"/>
  </mergeCells>
  <conditionalFormatting sqref="D4:D5">
    <cfRule type="cellIs" dxfId="0" priority="8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AF040-48FA-4D77-9FE1-9AA183008C28}">
  <sheetPr codeName="Folha6"/>
  <dimension ref="A1:L10"/>
  <sheetViews>
    <sheetView workbookViewId="0">
      <selection activeCell="F7" sqref="F7"/>
    </sheetView>
  </sheetViews>
  <sheetFormatPr defaultColWidth="8.7265625" defaultRowHeight="14.5" x14ac:dyDescent="0.35"/>
  <cols>
    <col min="1" max="1" width="13.7265625" style="1" customWidth="1"/>
    <col min="2" max="2" width="39.36328125" style="1" customWidth="1"/>
    <col min="3" max="3" width="15.26953125" style="1" customWidth="1"/>
    <col min="4" max="4" width="11.1796875" style="1" customWidth="1"/>
    <col min="5" max="5" width="12.1796875" style="1" customWidth="1"/>
    <col min="6" max="16384" width="8.7265625" style="1"/>
  </cols>
  <sheetData>
    <row r="1" spans="1:12" ht="27" thickBot="1" x14ac:dyDescent="0.4">
      <c r="A1" s="89" t="s">
        <v>149</v>
      </c>
      <c r="B1" s="90" t="s">
        <v>165</v>
      </c>
      <c r="C1" s="90" t="s">
        <v>145</v>
      </c>
      <c r="D1" s="90" t="s">
        <v>146</v>
      </c>
      <c r="E1" s="91" t="s">
        <v>157</v>
      </c>
    </row>
    <row r="2" spans="1:12" s="76" customFormat="1" ht="26.5" thickTop="1" x14ac:dyDescent="0.3">
      <c r="A2" s="93" t="s">
        <v>158</v>
      </c>
      <c r="B2" s="94" t="s">
        <v>159</v>
      </c>
      <c r="C2" s="94" t="s">
        <v>160</v>
      </c>
      <c r="D2" s="94" t="s">
        <v>147</v>
      </c>
      <c r="E2" s="95" t="s">
        <v>167</v>
      </c>
    </row>
    <row r="4" spans="1:12" x14ac:dyDescent="0.35">
      <c r="A4" s="63" t="s">
        <v>161</v>
      </c>
    </row>
    <row r="5" spans="1:12" x14ac:dyDescent="0.35">
      <c r="A5" s="131" t="s">
        <v>163</v>
      </c>
      <c r="B5" s="132"/>
      <c r="C5" s="132"/>
      <c r="D5" s="133"/>
    </row>
    <row r="6" spans="1:12" ht="14.5" customHeight="1" x14ac:dyDescent="0.35">
      <c r="A6" s="134"/>
      <c r="B6" s="135"/>
      <c r="C6" s="135"/>
      <c r="D6" s="136"/>
    </row>
    <row r="7" spans="1:12" x14ac:dyDescent="0.35">
      <c r="A7" s="131" t="s">
        <v>164</v>
      </c>
      <c r="B7" s="132"/>
      <c r="C7" s="132"/>
      <c r="D7" s="133"/>
    </row>
    <row r="8" spans="1:12" x14ac:dyDescent="0.35">
      <c r="A8" s="134"/>
      <c r="B8" s="135"/>
      <c r="C8" s="135"/>
      <c r="D8" s="136"/>
    </row>
    <row r="10" spans="1:12" x14ac:dyDescent="0.35">
      <c r="I10" s="88"/>
      <c r="J10" s="88"/>
      <c r="K10" s="88"/>
      <c r="L10" s="88"/>
    </row>
  </sheetData>
  <mergeCells count="2">
    <mergeCell ref="A5:D6"/>
    <mergeCell ref="A7:D8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92E52-3921-45B5-8E26-AB70B0586753}">
  <sheetPr codeName="Folha7"/>
  <dimension ref="B3:F14"/>
  <sheetViews>
    <sheetView zoomScaleNormal="100" workbookViewId="0">
      <selection activeCell="C4" sqref="C4"/>
    </sheetView>
  </sheetViews>
  <sheetFormatPr defaultRowHeight="14.5" x14ac:dyDescent="0.35"/>
  <cols>
    <col min="1" max="1" width="3.1796875" style="1" customWidth="1"/>
    <col min="2" max="2" width="6.81640625" style="1" customWidth="1"/>
    <col min="3" max="3" width="63.7265625" style="1" customWidth="1"/>
    <col min="4" max="4" width="11.90625" style="1" customWidth="1"/>
    <col min="5" max="5" width="12.81640625" style="1" customWidth="1"/>
    <col min="6" max="16384" width="8.7265625" style="1"/>
  </cols>
  <sheetData>
    <row r="3" spans="2:6" ht="36.5" x14ac:dyDescent="0.35">
      <c r="B3" s="77" t="s">
        <v>149</v>
      </c>
      <c r="C3" s="77" t="s">
        <v>105</v>
      </c>
      <c r="D3" s="78" t="s">
        <v>152</v>
      </c>
      <c r="E3" s="78" t="s">
        <v>153</v>
      </c>
      <c r="F3" s="78" t="s">
        <v>154</v>
      </c>
    </row>
    <row r="4" spans="2:6" x14ac:dyDescent="0.35">
      <c r="B4" s="79" t="s">
        <v>150</v>
      </c>
      <c r="C4" s="80" t="s">
        <v>56</v>
      </c>
      <c r="D4" s="81">
        <v>14</v>
      </c>
      <c r="E4" s="81">
        <v>46</v>
      </c>
      <c r="F4" s="82">
        <v>60</v>
      </c>
    </row>
    <row r="5" spans="2:6" x14ac:dyDescent="0.35">
      <c r="B5" s="34" t="s">
        <v>150</v>
      </c>
      <c r="C5" s="83" t="s">
        <v>69</v>
      </c>
      <c r="D5" s="29">
        <v>32</v>
      </c>
      <c r="E5" s="29">
        <v>28</v>
      </c>
      <c r="F5" s="38">
        <v>60</v>
      </c>
    </row>
    <row r="6" spans="2:6" x14ac:dyDescent="0.35">
      <c r="B6" s="34" t="s">
        <v>150</v>
      </c>
      <c r="C6" s="83" t="s">
        <v>96</v>
      </c>
      <c r="D6" s="29">
        <v>320</v>
      </c>
      <c r="E6" s="29">
        <v>272</v>
      </c>
      <c r="F6" s="38">
        <v>592</v>
      </c>
    </row>
    <row r="7" spans="2:6" x14ac:dyDescent="0.35">
      <c r="B7" s="34" t="s">
        <v>150</v>
      </c>
      <c r="C7" s="83" t="s">
        <v>97</v>
      </c>
      <c r="D7" s="29">
        <v>30</v>
      </c>
      <c r="E7" s="29">
        <v>20</v>
      </c>
      <c r="F7" s="38">
        <v>50</v>
      </c>
    </row>
    <row r="8" spans="2:6" x14ac:dyDescent="0.35">
      <c r="B8" s="34" t="s">
        <v>151</v>
      </c>
      <c r="C8" s="83" t="s">
        <v>143</v>
      </c>
      <c r="D8" s="29">
        <v>45</v>
      </c>
      <c r="E8" s="29">
        <v>5</v>
      </c>
      <c r="F8" s="38">
        <v>50</v>
      </c>
    </row>
    <row r="9" spans="2:6" x14ac:dyDescent="0.35">
      <c r="B9" s="34" t="s">
        <v>151</v>
      </c>
      <c r="C9" s="83" t="s">
        <v>144</v>
      </c>
      <c r="D9" s="29">
        <v>22</v>
      </c>
      <c r="E9" s="29">
        <v>5</v>
      </c>
      <c r="F9" s="38">
        <v>27</v>
      </c>
    </row>
    <row r="10" spans="2:6" x14ac:dyDescent="0.35">
      <c r="B10" s="34" t="s">
        <v>151</v>
      </c>
      <c r="C10" s="83" t="s">
        <v>148</v>
      </c>
      <c r="D10" s="29">
        <v>2004</v>
      </c>
      <c r="E10" s="29">
        <v>0</v>
      </c>
      <c r="F10" s="38">
        <v>2004</v>
      </c>
    </row>
    <row r="11" spans="2:6" x14ac:dyDescent="0.35">
      <c r="B11" s="84" t="s">
        <v>155</v>
      </c>
      <c r="C11" s="84"/>
      <c r="D11" s="85">
        <v>2467</v>
      </c>
      <c r="E11" s="85">
        <v>376</v>
      </c>
      <c r="F11" s="85">
        <v>2843</v>
      </c>
    </row>
    <row r="13" spans="2:6" x14ac:dyDescent="0.35">
      <c r="C13" s="86" t="s">
        <v>156</v>
      </c>
    </row>
    <row r="14" spans="2:6" ht="27" customHeight="1" x14ac:dyDescent="0.35">
      <c r="C14" s="87" t="s">
        <v>162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c b 6 1 9 9 - 3 0 6 2 - 4 b d a - b b a b - 7 4 a 7 f e 5 2 9 3 e 6 "   x m l n s = " h t t p : / / s c h e m a s . m i c r o s o f t . c o m / D a t a M a s h u p " > A A A A A G 0 N A A B Q S w M E F A A C A A g A z l R O W s w d Y s u l A A A A 9 w A A A B I A H A B D b 2 5 m a W c v U G F j a 2 F n Z S 5 4 b W w g o h g A K K A U A A A A A A A A A A A A A A A A A A A A A A A A A A A A h Y 8 x D o I w G I W v Q r r T l p o Q I T 9 l c J W E R G N c G 6 j Q C I X Q Y r m b g 0 f y C m I U d X N 8 3 / u G 9 + 7 X G 6 R T 2 3 g X O R j V 6 Q Q F m C J P 6 q I r l a 4 S N N q T v 0 Y p h 1 w U Z 1 F J b 5 a 1 i S d T J q i 2 t o 8 J c c 5 h t 8 L d U B F G a U C O 2 X Z X 1 L I V 6 C O r / 7 K v t L F C F x J x O L z G c I a j E A d R G D J M g S w U M q W / B p s H P 9 s f C J u x s e M g e W / 9 f A 9 k i U D e J / g D U E s D B B Q A A g A I A M 5 U T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O V E 5 a w m T + N G Y K A A D K Y A A A E w A c A E Z v c m 1 1 b G F z L 1 N l Y 3 R p b 2 4 x L m 0 g o h g A K K A U A A A A A A A A A A A A A A A A A A A A A A A A A A A A 7 V p L c x u 5 E b 6 7 y v 8 B N b p Q Z U o W O Z T 2 F e 0 W T Y 5 2 W d E r I u 0 c J J U K m o E o l O f B z I O R 4 9 K P 8 e 5 h a 3 P d y i X H 8 I + l A f A x g 0 G T k u J Y s n d 0 s K X u n k Y 3 0 I 1 u f E D C 3 J R H I e m r / x v f P X / 2 / F l y T W P m k T X r 5 M c 2 2 S A H l I d X 3 G c W 2 S U + S 5 8 / I / D T j 7 L Y Z U D Z i 3 y P x Z t 7 I J D U r I N v z 9 6 0 f 2 z 3 z 5 p b z e 0 z p 0 + O X 7 / a 7 3 W O z v Z 6 n Z + c 3 s l R f / E b O X E 6 z q t e F 2 g w k L V e V 5 r X L N C V M m H B T 9 z z W E i k 7 o Y Y f k A v f b b Z Z z 6 Y e x L 9 P a k p M + q E U f e a n L b T N O a X W c q S 8 x 9 O 1 c f n P 5 A / f U / S O G M L / b 1 w H L 1 l p J M l a R S Q v S x U v i 8 G a H t e J / K z I K y h x t S J N Y h p m F x F c U B j o L r X j M e R N T V l z c y t n X a i M G V h e r 6 + M O e E h T S A A d S Q e U c V Z 0 q v 4 Y b X y X v r E C S F V W p G N u W f t / l B g m g M g x y l 1 y w 2 D K X m d D F U y S g x R l 4 3 N g G 5 M Z 2 b E Q 0 9 U C K H m K r K j a n 4 8 v f 5 d C N 2 4 t O t V C l B Y Z g w 3 j z 3 Y i 3 V 7 8 R j x L l h w c i P r P X c S n S u a T g U 9 r 4 b s Y W Z c 2 1 q E M E U g y D e 1 d / r 8 5 T C B y R l N + m t m M O 5 n K L T 8 F 2 O 3 E T E b Y T e Q u j b C H 0 H o X + F 0 L 9 G 6 N 9 g b m 1 h j A b G w F x u Y D 4 3 M K c b m N c N z O 0 G 5 n f j a / P 6 N L 5 B 1 g 3 z u 4 n 5 3 W w i m m y E 3 k L o 2 w h 9 B 6 F j L j e x t W 5 i i 2 1 j T t u Y 0 z Y a 3 4 j X N u K 1 j X h t I 1 7 b m N c 2 5 r W N e d 3 a M g / R Q l K 6 h S x 0 C 8 1 p L L 5 b i N M t L L x b m N c t J L x b S H h v I z 5 v F 3 y + N V R w U a S N h V v b b K d l U 9 R H l W f n o m y H m e / n t u f j O A q i V J R i R q H n y C m e c q b 0 m m 5 A n Z x O J d q + 3 3 e p T + N k V / Q E 5 + a 9 v 7 F y 8 y + Z I r Z 9 p + + E V 5 2 I B 5 c x v X h D h 8 3 t j e b O 5 o 2 f 3 B j W w V u r + V f r P Z a 8 j l B u J 4 s T I / d C c k z Z F L p G 4 k V Z 9 v A / / y Y n b M i h l y j x e k 7 f R I N m 8 H X I P f C Y H M X D y c 8 h d 2 l 5 O O 7 6 q s I m a e Z F S U n A F Q I X T H H L d h X Y 5 S Q Z 8 F G 0 b H I O 2 y 8 7 + y V y N 4 u p S 8 v i T m d Q 9 p S 6 E D k 8 N X + Q p N Q r k 9 t J E r m c T n 6 d / B K V c 2 W 6 m o d t Z 0 9 n t m N G L 9 y Q s q u y z p D d G J Y m 9 C 7 Y j a v r O f R G Z R I t k 3 i J N P R 0 U p c l 0 B v F b F g e / Q A m x u V h e d X B L M c U 5 s F o U z r f 5 U O Y U V 6 O B s f L p M C r y Y f E F E 7 O j c t c 6 H J N s w 4 5 R h P C I Q w 5 q J Z q 4 N z R 2 h C H D 8 O O F b m g J C F w 2 L i z q L N c c p 8 H P G W k b T u J z h J n J 5 F e A S O h 6 E T 9 k v U 5 i d H k 9 2 T D p 5 d R j M h t k A D c T N J Y m s U C c H r o T / 5 Z n s 5 B l F J f G q 0 m R 5 y s N M u m D M d M P y h 3 I J I h d Q 6 6 z g B Z h U F 3 0 D / G e E e d v n m 0 Q a f b Q T 7 a 5 y 5 E G 8 J 0 e o j 1 x 7 2 O z p F T Q h S / M 1 / Q 7 Z f w T 6 l d y M l K w R o k 7 Y v O / o s T 5 0 X H W b 9 L t T O f U / X 6 M q 9 3 a 9 r 2 I O u e R k N O K M 2 V V U o z T N S o F S n T C 9 O d 1 q b 4 / g 5 J g w u X 0 0 a T L S a O x j S l D i 6 i 5 Y 5 B c E n y a N L m 7 N G E c v l j 5 K g M M r H y O W T 8 d J Z E Z q b K I j N P 5 Z G R N 0 8 k I 1 d m k t k P l U u m K c K z C Z c 2 5 5 M m r 1 W 3 M A s u W a w X u A K V G q n c R F 1 U u h z V W J 3 1 / i B n Z Q F T G f n U h f R 6 Q / 2 M 5 W E b S Z f U m p 6 z d d H U 1 r f q U 6 G 4 I F 0 3 B / + S c F 8 V 4 E h I 5 4 O 4 E L b l Q N V C s x i M x f D T A y 4 f Y s W g W h V G q w L n F o X P c P R M W 6 6 V H b t 1 N Y W L E g t f 9 Q a 6 7 L p d s O b W o W w P s a U v N J G 3 5 k 3 f X r n p 6 / Y J P 0 3 t q Y z x 2 / X n z 3 h o H k h i w a d z m P E v G Y v f v e K h B 8 E F N l j v L Y t J D I 3 G e 2 B E 5 l O J d 1 n f W k b 8 L Y + 5 W b c W O c / h z E a 8 L o 8 2 H 8 V 8 C G G 9 S 2 r H N J 7 8 H L A 0 j h r r Z P f 7 h U g B l B Z N o 7 / 5 1 y h + e x l F b / M f 1 e W h s l 5 A h M X P c c x Y 6 F 5 D h o V p d N G / Z i w F P U r h + 9 N e y o J d q y B j 1 f 8 M c 7 F r S V H r / P a 0 S 1 N 6 r h T O Z h R R v J h y 5 V c R d D d N 2 K d B 3 g / p m A + p h J Q X v m / d z j H r h d 0 5 y a L x x z E f w y Y E O 5 L Y l 2 Y 3 B / D n F R w a f C I S f O d h 3 p z 0 3 r S 7 4 M 0 s J x e / w c 7 o s k s O W 9 8 f 5 R 6 B 1 L b X q 7 u E x 7 t L U P N v T F X J q u 4 U n v q d g g b r I z D z H W 4 U t A + + Q u h / g P s E j Y 5 4 3 E Q 8 t h G I 2 U a i 2 k b 8 L d 4 k f E R I u j l H p E G z R w p U g Q o y k r A R F R 1 4 D L / F Y + j U 4 S / y t w w s E Q f u J O V p x q E D + x d L y C h K E h q Q k e o N Y H M C k b H s h Y U 8 k G F f 9 6 D h k S q g w r k C 6 1 T M W a c f W J 8 R M t 5 O f R q m 3 K U b v d f z P v t i 3 L w H O F 5 C U 4 3 w 7 1 M F t V e g 1 p 8 j P K 3 O b r 0 7 g a 8 H F B o q F 4 4 I M D n / C 6 J a s r 1 3 J w Q V x J 4 g g K o h o X n 8 V G P d C T 4 t c o r o a Z H 3 6 c D T 3 h e I n a I R r 0 F Z S 2 P + n n C o A W z F I r 8 s V 8 G f T w j + 7 C 1 D P + + L R a L F c o r t 3 B 8 j 0 7 D K O 5 T u O U q 2 B C T 7 / 2 F k e f R K G / N x 4 S t 5 D q w g r O K 5 + N M A P x 8 B x i o + f C W 1 5 g N t r x 6 / 5 j O i W Y F W j w p a N X H Q q l m B V k 8 f t K o e w l Y P Y a u H s N V D 2 C c P 9 1 U P Y T 8 G Z l g 9 h K 0 e w l Y P Y a u H s N V D 2 O o h b P U Q 9 o t D g q u H s N V D 2 O o h b P U Q d v V N Q r O 6 S d D B y i / q Q e z D P a o e x e b z Z K e 6 X 3 j U + 4 U d / H 5 h p 7 p f e P r 3 C 9 W j 2 O p R b P U o t n o U W z 2 K r R 7 F P h a Y W j 2 K / S x x 1 O p R b A W F V o 9 i q 0 e x q 6 C s n Q r K 0 s / F n 8 2 j W D l E z P N D m B d z q f G 0 u + G E C Q 8 j Q k k X N m A a Q u S e m X T n 6 + H M u S O o H S n 8 L w q R 3 L r N 1 V G Z 8 g D k y h X R m o U y k 8 g x d O p R S H 3 + D + p R F M F a Y t o D c S w b w b H E o C F s s W 4 U k M M I q t x B B h 1 6 t A L P W u b S H X C t o w y 8 S c h s b A k f w c F g G b S F 2 v k A i E v p E j k D Y z G f E o U G 8 c K C m H A u 3 O 6 P A X X Z O N R l F 6 E u c c g h b d E 2 i T P I q g Z r m b u r A K / D L G D K F u y w B 2 V x V h F L 1 4 3 q K A 7 H J + m M y t B + N h J J G Z s U E e T Q x h I + D M U x D B G Q 8 + E x 7 P P l Z 7 5 y m S e z t k B n G b u F 9 p J T 4 v 5 B m 6 h + x F e N Z z D 5 c M M D a S z 1 A p 4 k A q U w N C i q 7 x G 7 m 2 h k d 6 Q O Y 5 M 4 g B m G y s q g 3 1 T z m z A 3 C 7 3 J B 5 h j 8 o K M 4 m g s l 5 6 O I U F V N Y c c C q + Z q 6 q M o T m d d m U U F g n U N m 1 S g 0 4 T t V E i J w s r Y K g u h 5 g N q D r E j 2 A g u T W o o Q f M D S N / 8 v s Q o o L U R I u 6 v r J Z X T r C Y P K b C + e E R V x B E Y 2 u Y G L F q y Z f D A G d 7 j 2 M j y D F Y c P t K B x o p h R 4 N d E W 3 0 P R V I O w N o P e h 3 R Y n H J o 4 a Y T U R O d t E G d h D 2 g D 2 T i / A M J D m E v P O H J N I 6 c 3 v q q X l j s j L A 1 y + k B u / K Q 2 C / R S 4 l w K V 2 i 8 V 6 p T X X W E j M r M 9 s + e F V 6 C H d 0 K X A 5 q i A 4 r V P O 9 5 H F b e y x 2 0 j 7 Q W 3 k X O z + b a S M H D H z 8 x Z S K Z u 1 k H O + u X 3 M a Y I 9 H n Z 2 W H L / G k J O A o P j W S t l R C e 1 o Z e A k + U m F R 3 s A a 0 q N u c f u d u D 9 p M N V e I 1 F t O M d a p z 0 e / + C 1 B L A Q I t A B Q A A g A I A M 5 U T l r M H W L L p Q A A A P c A A A A S A A A A A A A A A A A A A A A A A A A A A A B D b 2 5 m a W c v U G F j a 2 F n Z S 5 4 b W x Q S w E C L Q A U A A I A C A D O V E 5 a D 8 r p q 6 Q A A A D p A A A A E w A A A A A A A A A A A A A A A A D x A A A A W 0 N v b n R l b n R f V H l w Z X N d L n h t b F B L A Q I t A B Q A A g A I A M 5 U T l r C Z P 4 0 Z g o A A M p g A A A T A A A A A A A A A A A A A A A A A O I B A A B G b 3 J t d W x h c y 9 T Z W N 0 a W 9 u M S 5 t U E s F B g A A A A A D A A M A w g A A A J U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8 F A Q A A A A A A T Q U B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T F j N D V k N y 1 h M z g 2 L T Q 3 Z W I t O T B j O C 1 i Y W Q x M T h l M 2 M z Z T c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l J l Y 2 9 2 Z X J 5 V G F y Z 2 V 0 U 2 h l Z X Q i I F Z h b H V l P S J z R m 9 s a G E x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G a W x s T G F z d F V w Z G F 0 Z W Q i I F Z h b H V l P S J k M j A y N S 0 w M i 0 x M V Q x M z o x O D o 1 M i 4 x N j k z O T U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s d W 1 u V H l w Z X M i I F Z h b H V l P S J z Q m d Z R 0 J n W U d C Z 1 l H Q m d Z R 0 J n W U d B d 1 l H Q m d Z R 0 J n V U Z C U V V G Q m d Z R 0 J n W U d B d 0 1 E Q X d V R k J R V U Z C U V V G Q l F V R k J R V U Z C U T 0 9 I i A v P j x F b n R y e S B U e X B l P S J G a W x s Q 2 9 s d W 1 u T m F t Z X M i I F Z h b H V l P S J z W y Z x d W 9 0 O 2 Z p Y 2 h l a X J v c y Z x d W 9 0 O y w m c X V v d D t D b 2 R c b k l l c 1 V v J n F 1 b 3 Q 7 L C Z x d W 9 0 O 0 N v Z F x u Q 3 V y c 2 8 m c X V v d D s s J n F 1 b 3 Q 7 Q 2 9 k X 0 N 1 c n N v M i Z x d W 9 0 O y w m c X V v d D t D b 2 5 j J n F 1 b 3 Q 7 L C Z x d W 9 0 O 0 N v b m N f M i Z x d W 9 0 O y w m c X V v d D t O w r o g U m V n a X N 0 b y Z x d W 9 0 O y w m c X V v d D t J R V M m c X V v d D s s J n F 1 b 3 Q 7 S U V T I C 0 g V W 5 p Z G F k Z S B P c m f D o m 5 p Y 2 E m c X V v d D s s J n F 1 b 3 Q 7 Q 2 l j b G 8 g Z G U g R X N 0 d W R v c y Z x d W 9 0 O y w m c X V v d D t j a W N s b 1 9 l c 3 R 1 Z G 9 z M i Z x d W 9 0 O y w m c X V v d D t j a W N s b 1 9 l c 3 R 1 Z G 9 z M y Z x d W 9 0 O y w m c X V v d D t U a X B v X G 5 D d X J z b y Z x d W 9 0 O y w m c X V v d D t D T k E v Q 0 w m c X V v d D s s J n F 1 b 3 Q 7 R H V y Y W N h b y Z x d W 9 0 O y w m c X V v d D t F Q 1 R T J n F 1 b 3 Q 7 L C Z x d W 9 0 O 2 F j c m V k a X R h Y 2 F v J n F 1 b 3 Q 7 L C Z x d W 9 0 O 0 V z d G F k b y Z x d W 9 0 O y w m c X V v d D t B c 3 N v Y 2 l h w 6 f D o 2 8 m c X V v d D s s J n F 1 b 3 Q 7 Q 2 9 k X G 5 D T k F F R i Z x d W 9 0 O y w m c X V v d D t B c m V h X 2 N u Y W V m J n F 1 b 3 Q 7 L C Z x d W 9 0 O 0 F u Z X h v J n F 1 b 3 Q 7 L C Z x d W 9 0 O 0 l u Z F 9 l e G M m c X V v d D s s J n F 1 b 3 Q 7 T m R w J n F 1 b 3 Q 7 L C Z x d W 9 0 O 0 5 k Y S Z x d W 9 0 O y w m c X V v d D t O Z G k m c X V v d D s s J n F 1 b 3 Q 7 T m d k J n F 1 b 3 Q 7 L C Z x d W 9 0 O 0 R l c 2 V t c H J l Z 2 8 m c X V v d D s s J n F 1 b 3 Q 7 T W V k a W N p b m E m c X V v d D s s J n F 1 b 3 Q 7 S W 5 k R X g m c X V v d D s s J n F 1 b 3 Q 7 Q 2 9 t c C 5 c b k R p Z 2 l 0 Y W l z J n F 1 b 3 Q 7 L C Z x d W 9 0 O 0 V k d V x u Q s O h c 2 l j Y S Z x d W 9 0 O y w m c X V v d D t F e G N l Y 2 l v b m F k b y Z x d W 9 0 O y w m c X V v d D t W Y W d h c y B p b m l j a W F p c 1 x u M j A y N C 0 y M D I 1 J n F 1 b 3 Q 7 L C Z x d W 9 0 O 0 N v b G 9 j Y W R v c y B S R 0 F c b j I w M j Q t M j A y N S Z x d W 9 0 O y w m c X V v d D t D b 2 x v Y 2 F k b 3 M g U k V c b j I w M j Q t M j A y N S Z x d W 9 0 O y w m c X V v d D t M a W 1 p d G U g Q T N F c y Z x d W 9 0 O y w m c X V v d D t S R 0 E g U m V n a W 1 l I G 5 v c m 1 h b C Z x d W 9 0 O y w m c X V v d D t S R 0 E g U m V n a W 1 l I H D D s 3 M t b G F i b 3 J h b C Z x d W 9 0 O y w m c X V v d D t S R 0 E g L S B t a W 5 p c 3 R y Y W R v c y B l b S B p b m d s w 6 p z J n F 1 b 3 Q 7 L C Z x d W 9 0 O 1 R v d G F s X G 5 W Y W d h c y B S R 0 E m c X V v d D s s J n F 1 b 3 Q 7 V m F n Y X M g U k U m c X V v d D s s J n F 1 b 3 Q 7 V m F n Y X M g T T I z J n F 1 b 3 Q 7 L C Z x d W 9 0 O 1 Z h Z 2 F z X G 5 U R E V U J n F 1 b 3 Q 7 L C Z x d W 9 0 O 1 Z h Z 2 F z I F R E V F N Q J n F 1 b 3 Q 7 L C Z x d W 9 0 O 1 Z h Z 2 F z I F R P Q 1 M m c X V v d D s s J n F 1 b 3 Q 7 V m F n Y X M g V E N E Q y Z x d W 9 0 O y w m c X V v d D t W Y W d h c y B M a W N N Z W Q m c X V v d D s s J n F 1 b 3 Q 7 V m F n Y X M g R U k m c X V v d D s s J n F 1 b 3 Q 7 V m F n Y X M g T V B J Q y Z x d W 9 0 O y w m c X V v d D t U b 3 R h b C B W Y W d h c y B D R V x u M j A y N S 8 y M D I 2 J n F 1 b 3 Q 7 L C Z x d W 9 0 O 1 R v d G F s I F Z h Z 2 F z X G 4 o Q 0 5 B K 0 N M K 1 J F K 0 N F K S Z x d W 9 0 O 1 0 i I C 8 + P E V u d H J 5 I F R 5 c G U 9 I k Z p b G x D b 3 V u d C I g V m F s d W U 9 I m w x M j Q 1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0 E g L S B N Y W l u Z m l s Z S 9 D a G F u Z 2 V k I F R 5 c G U x L n t F U 0 V u Z k N v a W 1 i c m F f V m F n M j U t M j Y u e G x z e C w w f S Z x d W 9 0 O y w m c X V v d D t T Z W N 0 a W 9 u M S 9 S R 0 E g L S B N Y W l u Z m l s Z S 9 D a G F u Z 2 V k I F R 5 c G U x L n t D b 2 R c b k l l c 1 V v L D F 9 J n F 1 b 3 Q 7 L C Z x d W 9 0 O 1 N l Y 3 R p b 2 4 x L 1 J H Q S A t I E 1 h a W 5 m a W x l L 0 N o Y W 5 n Z W Q g V H l w Z T E u e 0 N v Z F x u Q 3 V y c 2 8 s M n 0 m c X V v d D s s J n F 1 b 3 Q 7 U 2 V j d G l v b j E v U k d B I C 0 g T W F p b m Z p b G U v Q 2 h h b m d l Z C B U e X B l M S 5 7 Q 2 9 k X 0 N 1 c n N v M i w z f S Z x d W 9 0 O y w m c X V v d D t T Z W N 0 a W 9 u M S 9 S R 0 E g L S B N Y W l u Z m l s Z S 9 D a G F u Z 2 V k I F R 5 c G U x L n t D b 2 5 j L D R 9 J n F 1 b 3 Q 7 L C Z x d W 9 0 O 1 N l Y 3 R p b 2 4 x L 1 J H Q S A t I E 1 h a W 5 m a W x l L 0 N o Y W 5 n Z W Q g V H l w Z T E u e 0 N v b m N f M i w 1 f S Z x d W 9 0 O y w m c X V v d D t T Z W N 0 a W 9 u M S 9 S R 0 E g L S B N Y W l u Z m l s Z S 9 D a G F u Z 2 V k I F R 5 c G U x L n t O w r o g U m V n a X N 0 b y w 2 f S Z x d W 9 0 O y w m c X V v d D t T Z W N 0 a W 9 u M S 9 S R 0 E g L S B N Y W l u Z m l s Z S 9 D a G F u Z 2 V k I F R 5 c G U x L n t J R V M s N 3 0 m c X V v d D s s J n F 1 b 3 Q 7 U 2 V j d G l v b j E v U k d B I C 0 g T W F p b m Z p b G U v Q 2 h h b m d l Z C B U e X B l M S 5 7 S U V T I C 0 g V W 5 p Z G F k Z S B P c m f D o m 5 p Y 2 E s O H 0 m c X V v d D s s J n F 1 b 3 Q 7 U 2 V j d G l v b j E v U k d B I C 0 g T W F p b m Z p b G U v Q 2 h h b m d l Z C B U e X B l M S 5 7 Q 2 l j b G 8 g Z G U g R X N 0 d W R v c y w 5 f S Z x d W 9 0 O y w m c X V v d D t T Z W N 0 a W 9 u M S 9 S R 0 E g L S B N Y W l u Z m l s Z S 9 D a G F u Z 2 V k I F R 5 c G U x L n t j a W N s b 1 9 l c 3 R 1 Z G 9 z M i w x M H 0 m c X V v d D s s J n F 1 b 3 Q 7 U 2 V j d G l v b j E v U k d B I C 0 g T W F p b m Z p b G U v Q 2 h h b m d l Z C B U e X B l M S 5 7 Y 2 l j b G 9 f Z X N 0 d W R v c z M s M T F 9 J n F 1 b 3 Q 7 L C Z x d W 9 0 O 1 N l Y 3 R p b 2 4 x L 1 J H Q S A t I E 1 h a W 5 m a W x l L 0 N o Y W 5 n Z W Q g V H l w Z T E u e 1 R p c G 9 c b k N 1 c n N v L D E y f S Z x d W 9 0 O y w m c X V v d D t T Z W N 0 a W 9 u M S 9 S R 0 E g L S B N Y W l u Z m l s Z S 9 D a G F u Z 2 V k I F R 5 c G U x L n t D T k E v Q 0 w s M T N 9 J n F 1 b 3 Q 7 L C Z x d W 9 0 O 1 N l Y 3 R p b 2 4 x L 1 J H Q S A t I E 1 h a W 5 m a W x l L 0 N o Y W 5 n Z W Q g V H l w Z T E u e 0 R 1 c m F j Y W 8 s M T R 9 J n F 1 b 3 Q 7 L C Z x d W 9 0 O 1 N l Y 3 R p b 2 4 x L 1 J H Q S A t I E 1 h a W 5 m a W x l L 0 N o Y W 5 n Z W Q g V H l w Z T I u e 0 V D V F M s M T V 9 J n F 1 b 3 Q 7 L C Z x d W 9 0 O 1 N l Y 3 R p b 2 4 x L 1 J H Q S A t I E 1 h a W 5 m a W x l L 0 N o Y W 5 n Z W Q g V H l w Z T E u e 2 F j c m V k a X R h Y 2 F v L D E 2 f S Z x d W 9 0 O y w m c X V v d D t T Z W N 0 a W 9 u M S 9 S R 0 E g L S B N Y W l u Z m l s Z S 9 D a G F u Z 2 V k I F R 5 c G U x L n t F c 3 R h Z G 8 s M T d 9 J n F 1 b 3 Q 7 L C Z x d W 9 0 O 1 N l Y 3 R p b 2 4 x L 1 J H Q S A t I E 1 h a W 5 m a W x l L 0 N o Y W 5 n Z W Q g V H l w Z T M u e 0 F z c 2 9 j a W H D p 8 O j b y w x O H 0 m c X V v d D s s J n F 1 b 3 Q 7 U 2 V j d G l v b j E v U k d B I C 0 g T W F p b m Z p b G U v Q 2 h h b m d l Z C B U e X B l M i 5 7 Q 2 9 k X G 5 D T k F F R i w x O X 0 m c X V v d D s s J n F 1 b 3 Q 7 U 2 V j d G l v b j E v U k d B I C 0 g T W F p b m Z p b G U v Q 2 h h b m d l Z C B U e X B l M S 5 7 Q X J l Y V 9 j b m F l Z i w y M H 0 m c X V v d D s s J n F 1 b 3 Q 7 U 2 V j d G l v b j E v U k d B I C 0 g T W F p b m Z p b G U v Q 2 h h b m d l Z C B U e X B l M S 5 7 Q W 5 l e G 8 s M j F 9 J n F 1 b 3 Q 7 L C Z x d W 9 0 O 1 N l Y 3 R p b 2 4 x L 1 J H Q S A t I E 1 h a W 5 m a W x l L 0 N o Y W 5 n Z W Q g V H l w Z T I u e 0 l u Z F 9 l e G M s M j J 9 J n F 1 b 3 Q 7 L C Z x d W 9 0 O 1 N l Y 3 R p b 2 4 x L 1 J H Q S A t I E 1 h a W 5 m a W x l L 0 N o Y W 5 n Z W Q g V H l w Z T I u e 0 5 k c C w y M 3 0 m c X V v d D s s J n F 1 b 3 Q 7 U 2 V j d G l v b j E v U k d B I C 0 g T W F p b m Z p b G U v Q 2 h h b m d l Z C B U e X B l M i 5 7 T m R h L D I 0 f S Z x d W 9 0 O y w m c X V v d D t T Z W N 0 a W 9 u M S 9 S R 0 E g L S B N Y W l u Z m l s Z S 9 D a G F u Z 2 V k I F R 5 c G U y L n t O Z G k s M j V 9 J n F 1 b 3 Q 7 L C Z x d W 9 0 O 1 N l Y 3 R p b 2 4 x L 1 J H Q S A t I E 1 h a W 5 m a W x l L 0 N o Y W 5 n Z W Q g V H l w Z T I u e 0 5 n Z C w y N n 0 m c X V v d D s s J n F 1 b 3 Q 7 U 2 V j d G l v b j E v U k d B I C 0 g T W F p b m Z p b G U v Q 2 h h b m d l Z C B U e X B l M S 5 7 R G V z Z W 1 w c m V n b y w y N 3 0 m c X V v d D s s J n F 1 b 3 Q 7 U 2 V j d G l v b j E v U k d B I C 0 g T W F p b m Z p b G U v Q 2 h h b m d l Z C B U e X B l M S 5 7 T W V k a W N p b m E s M j h 9 J n F 1 b 3 Q 7 L C Z x d W 9 0 O 1 N l Y 3 R p b 2 4 x L 1 J H Q S A t I E 1 h a W 5 m a W x l L 0 N o Y W 5 n Z W Q g V H l w Z T E u e 0 l u Z E V 4 L D I 5 f S Z x d W 9 0 O y w m c X V v d D t T Z W N 0 a W 9 u M S 9 S R 0 E g L S B N Y W l u Z m l s Z S 9 D a G F u Z 2 V k I F R 5 c G U x L n t D b 2 1 w L l x u R G l n a X R h a X M s M z B 9 J n F 1 b 3 Q 7 L C Z x d W 9 0 O 1 N l Y 3 R p b 2 4 x L 1 J H Q S A t I E 1 h a W 5 m a W x l L 0 N o Y W 5 n Z W Q g V H l w Z T E u e 0 V k d V x u Q s O h c 2 l j Y S w z M X 0 m c X V v d D s s J n F 1 b 3 Q 7 U 2 V j d G l v b j E v U k d B I C 0 g T W F p b m Z p b G U v Q 2 h h b m d l Z C B U e X B l M S 5 7 R X h j Z W N p b 2 5 h Z G 8 s M z J 9 J n F 1 b 3 Q 7 L C Z x d W 9 0 O 1 N l Y 3 R p b 2 4 x L 1 J H Q S A t I E 1 h a W 5 m a W x l L 0 N o Y W 5 n Z W Q g V H l w Z T I u e 1 Z h Z 2 F z I G l u a W N p Y W l z X G 4 y M D I 0 L T I w M j U s M z N 9 J n F 1 b 3 Q 7 L C Z x d W 9 0 O 1 N l Y 3 R p b 2 4 x L 1 J H Q S A t I E 1 h a W 5 m a W x l L 0 N o Y W 5 n Z W Q g V H l w Z T I u e 0 N v b G 9 j Y W R v c y B S R 0 F c b j I w M j Q t M j A y N S w z N H 0 m c X V v d D s s J n F 1 b 3 Q 7 U 2 V j d G l v b j E v U k d B I C 0 g T W F p b m Z p b G U v Q 2 h h b m d l Z C B U e X B l M i 5 7 Q 2 9 s b 2 N h Z G 9 z I F J F X G 4 y M D I 0 L T I w M j U s M z V 9 J n F 1 b 3 Q 7 L C Z x d W 9 0 O 1 N l Y 3 R p b 2 4 x L 1 J H Q S A t I E 1 h a W 5 m a W x l L 0 N o Y W 5 n Z W Q g V H l w Z T I u e 0 x p b W l 0 Z S B B M 0 V z L D M 2 f S Z x d W 9 0 O y w m c X V v d D t T Z W N 0 a W 9 u M S 9 S R 0 E g L S B N Y W l u Z m l s Z S 9 S Z X B s Y W N l Z C B W Y W x 1 Z S 5 7 U k d B I F J l Z 2 l t Z S B u b 3 J t Y W w s M z d 9 J n F 1 b 3 Q 7 L C Z x d W 9 0 O 1 N l Y 3 R p b 2 4 x L 1 J H Q S A t I E 1 h a W 5 m a W x l L 1 J l c G x h Y 2 V k I F Z h b H V l L n t S R 0 E g U m V n a W 1 l I H D D s 3 M t b G F i b 3 J h b C w z O H 0 m c X V v d D s s J n F 1 b 3 Q 7 U 2 V j d G l v b j E v U k d B I C 0 g T W F p b m Z p b G U v U m V w b G F j Z W Q g V m F s d W U u e 1 J H Q S A t I G 1 p b m l z d H J h Z G 9 z I G V t I G l u Z 2 z D q n M s M z l 9 J n F 1 b 3 Q 7 L C Z x d W 9 0 O 1 N l Y 3 R p b 2 4 x L 1 J H Q S A t I E 1 h a W 5 m a W x l L 1 J l c G x h Y 2 V k I F Z h b H V l L n t U b 3 R h b F x u V m F n Y X M g U k d B L D Q w f S Z x d W 9 0 O y w m c X V v d D t T Z W N 0 a W 9 u M S 9 S R 0 E g L S B N Y W l u Z m l s Z S 9 S Z X B s Y W N l Z C B W Y W x 1 Z S 5 7 V m F n Y X M g U k U s N D F 9 J n F 1 b 3 Q 7 L C Z x d W 9 0 O 1 N l Y 3 R p b 2 4 x L 1 J H Q S A t I E 1 h a W 5 m a W x l L 1 J l c G x h Y 2 V k I F Z h b H V l L n t W Y W d h c y B N M j M s N D J 9 J n F 1 b 3 Q 7 L C Z x d W 9 0 O 1 N l Y 3 R p b 2 4 x L 1 J H Q S A t I E 1 h a W 5 m a W x l L 1 J l c G x h Y 2 V k I F Z h b H V l L n t W Y W d h c 1 x u V E R F V C w 0 M 3 0 m c X V v d D s s J n F 1 b 3 Q 7 U 2 V j d G l v b j E v U k d B I C 0 g T W F p b m Z p b G U v U m V w b G F j Z W Q g V m F s d W U u e 1 Z h Z 2 F z I F R E V F N Q L D Q 0 f S Z x d W 9 0 O y w m c X V v d D t T Z W N 0 a W 9 u M S 9 S R 0 E g L S B N Y W l u Z m l s Z S 9 S Z X B s Y W N l Z C B W Y W x 1 Z S 5 7 V m F n Y X M g V E 9 D U y w 0 N X 0 m c X V v d D s s J n F 1 b 3 Q 7 U 2 V j d G l v b j E v U k d B I C 0 g T W F p b m Z p b G U v U m V w b G F j Z W Q g V m F s d W U u e 1 Z h Z 2 F z I F R D R E M s N D Z 9 J n F 1 b 3 Q 7 L C Z x d W 9 0 O 1 N l Y 3 R p b 2 4 x L 1 J H Q S A t I E 1 h a W 5 m a W x l L 1 J l c G x h Y 2 V k I F Z h b H V l L n t W Y W d h c y B M a W N N Z W Q s N D d 9 J n F 1 b 3 Q 7 L C Z x d W 9 0 O 1 N l Y 3 R p b 2 4 x L 1 J H Q S A t I E 1 h a W 5 m a W x l L 1 J l c G x h Y 2 V k I F Z h b H V l L n t W Y W d h c y B F S S w 0 O H 0 m c X V v d D s s J n F 1 b 3 Q 7 U 2 V j d G l v b j E v U k d B I C 0 g T W F p b m Z p b G U v U m V w b G F j Z W Q g V m F s d W U u e 1 Z h Z 2 F z I E 1 Q S U M s N D l 9 J n F 1 b 3 Q 7 L C Z x d W 9 0 O 1 N l Y 3 R p b 2 4 x L 1 J H Q S A t I E 1 h a W 5 m a W x l L 1 J l c G x h Y 2 V k I F Z h b H V l L n t U b 3 R h b C B W Y W d h c y B D R V x u M j A y N S 8 y M D I 2 L D U w f S Z x d W 9 0 O y w m c X V v d D t T Z W N 0 a W 9 u M S 9 S R 0 E g L S B N Y W l u Z m l s Z S 9 S Z X B s Y W N l Z C B W Y W x 1 Z S 5 7 V G 9 0 Y W w g V m F n Y X N c b i h D T k E r Q 0 w r U k U r Q 0 U p L D U x f S Z x d W 9 0 O 1 0 s J n F 1 b 3 Q 7 Q 2 9 s d W 1 u Q 2 9 1 b n Q m c X V v d D s 6 N T I s J n F 1 b 3 Q 7 S 2 V 5 Q 2 9 s d W 1 u T m F t Z X M m c X V v d D s 6 W 1 0 s J n F 1 b 3 Q 7 Q 2 9 s d W 1 u S W R l b n R p d G l l c y Z x d W 9 0 O z p b J n F 1 b 3 Q 7 U 2 V j d G l v b j E v U k d B I C 0 g T W F p b m Z p b G U v Q 2 h h b m d l Z C B U e X B l M S 5 7 R V N F b m Z D b 2 l t Y n J h X 1 Z h Z z I 1 L T I 2 L n h s c 3 g s M H 0 m c X V v d D s s J n F 1 b 3 Q 7 U 2 V j d G l v b j E v U k d B I C 0 g T W F p b m Z p b G U v Q 2 h h b m d l Z C B U e X B l M S 5 7 Q 2 9 k X G 5 J Z X N V b y w x f S Z x d W 9 0 O y w m c X V v d D t T Z W N 0 a W 9 u M S 9 S R 0 E g L S B N Y W l u Z m l s Z S 9 D a G F u Z 2 V k I F R 5 c G U x L n t D b 2 R c b k N 1 c n N v L D J 9 J n F 1 b 3 Q 7 L C Z x d W 9 0 O 1 N l Y 3 R p b 2 4 x L 1 J H Q S A t I E 1 h a W 5 m a W x l L 0 N o Y W 5 n Z W Q g V H l w Z T E u e 0 N v Z F 9 D d X J z b z I s M 3 0 m c X V v d D s s J n F 1 b 3 Q 7 U 2 V j d G l v b j E v U k d B I C 0 g T W F p b m Z p b G U v Q 2 h h b m d l Z C B U e X B l M S 5 7 Q 2 9 u Y y w 0 f S Z x d W 9 0 O y w m c X V v d D t T Z W N 0 a W 9 u M S 9 S R 0 E g L S B N Y W l u Z m l s Z S 9 D a G F u Z 2 V k I F R 5 c G U x L n t D b 2 5 j X z I s N X 0 m c X V v d D s s J n F 1 b 3 Q 7 U 2 V j d G l v b j E v U k d B I C 0 g T W F p b m Z p b G U v Q 2 h h b m d l Z C B U e X B l M S 5 7 T s K 6 I F J l Z 2 l z d G 8 s N n 0 m c X V v d D s s J n F 1 b 3 Q 7 U 2 V j d G l v b j E v U k d B I C 0 g T W F p b m Z p b G U v Q 2 h h b m d l Z C B U e X B l M S 5 7 S U V T L D d 9 J n F 1 b 3 Q 7 L C Z x d W 9 0 O 1 N l Y 3 R p b 2 4 x L 1 J H Q S A t I E 1 h a W 5 m a W x l L 0 N o Y W 5 n Z W Q g V H l w Z T E u e 0 l F U y A t I F V u a W R h Z G U g T 3 J n w 6 J u a W N h L D h 9 J n F 1 b 3 Q 7 L C Z x d W 9 0 O 1 N l Y 3 R p b 2 4 x L 1 J H Q S A t I E 1 h a W 5 m a W x l L 0 N o Y W 5 n Z W Q g V H l w Z T E u e 0 N p Y 2 x v I G R l I E V z d H V k b 3 M s O X 0 m c X V v d D s s J n F 1 b 3 Q 7 U 2 V j d G l v b j E v U k d B I C 0 g T W F p b m Z p b G U v Q 2 h h b m d l Z C B U e X B l M S 5 7 Y 2 l j b G 9 f Z X N 0 d W R v c z I s M T B 9 J n F 1 b 3 Q 7 L C Z x d W 9 0 O 1 N l Y 3 R p b 2 4 x L 1 J H Q S A t I E 1 h a W 5 m a W x l L 0 N o Y W 5 n Z W Q g V H l w Z T E u e 2 N p Y 2 x v X 2 V z d H V k b 3 M z L D E x f S Z x d W 9 0 O y w m c X V v d D t T Z W N 0 a W 9 u M S 9 S R 0 E g L S B N Y W l u Z m l s Z S 9 D a G F u Z 2 V k I F R 5 c G U x L n t U a X B v X G 5 D d X J z b y w x M n 0 m c X V v d D s s J n F 1 b 3 Q 7 U 2 V j d G l v b j E v U k d B I C 0 g T W F p b m Z p b G U v Q 2 h h b m d l Z C B U e X B l M S 5 7 Q 0 5 B L 0 N M L D E z f S Z x d W 9 0 O y w m c X V v d D t T Z W N 0 a W 9 u M S 9 S R 0 E g L S B N Y W l u Z m l s Z S 9 D a G F u Z 2 V k I F R 5 c G U x L n t E d X J h Y 2 F v L D E 0 f S Z x d W 9 0 O y w m c X V v d D t T Z W N 0 a W 9 u M S 9 S R 0 E g L S B N Y W l u Z m l s Z S 9 D a G F u Z 2 V k I F R 5 c G U y L n t F Q 1 R T L D E 1 f S Z x d W 9 0 O y w m c X V v d D t T Z W N 0 a W 9 u M S 9 S R 0 E g L S B N Y W l u Z m l s Z S 9 D a G F u Z 2 V k I F R 5 c G U x L n t h Y 3 J l Z G l 0 Y W N h b y w x N n 0 m c X V v d D s s J n F 1 b 3 Q 7 U 2 V j d G l v b j E v U k d B I C 0 g T W F p b m Z p b G U v Q 2 h h b m d l Z C B U e X B l M S 5 7 R X N 0 Y W R v L D E 3 f S Z x d W 9 0 O y w m c X V v d D t T Z W N 0 a W 9 u M S 9 S R 0 E g L S B N Y W l u Z m l s Z S 9 D a G F u Z 2 V k I F R 5 c G U z L n t B c 3 N v Y 2 l h w 6 f D o 2 8 s M T h 9 J n F 1 b 3 Q 7 L C Z x d W 9 0 O 1 N l Y 3 R p b 2 4 x L 1 J H Q S A t I E 1 h a W 5 m a W x l L 0 N o Y W 5 n Z W Q g V H l w Z T I u e 0 N v Z F x u Q 0 5 B R U Y s M T l 9 J n F 1 b 3 Q 7 L C Z x d W 9 0 O 1 N l Y 3 R p b 2 4 x L 1 J H Q S A t I E 1 h a W 5 m a W x l L 0 N o Y W 5 n Z W Q g V H l w Z T E u e 0 F y Z W F f Y 2 5 h Z W Y s M j B 9 J n F 1 b 3 Q 7 L C Z x d W 9 0 O 1 N l Y 3 R p b 2 4 x L 1 J H Q S A t I E 1 h a W 5 m a W x l L 0 N o Y W 5 n Z W Q g V H l w Z T E u e 0 F u Z X h v L D I x f S Z x d W 9 0 O y w m c X V v d D t T Z W N 0 a W 9 u M S 9 S R 0 E g L S B N Y W l u Z m l s Z S 9 D a G F u Z 2 V k I F R 5 c G U y L n t J b m R f Z X h j L D I y f S Z x d W 9 0 O y w m c X V v d D t T Z W N 0 a W 9 u M S 9 S R 0 E g L S B N Y W l u Z m l s Z S 9 D a G F u Z 2 V k I F R 5 c G U y L n t O Z H A s M j N 9 J n F 1 b 3 Q 7 L C Z x d W 9 0 O 1 N l Y 3 R p b 2 4 x L 1 J H Q S A t I E 1 h a W 5 m a W x l L 0 N o Y W 5 n Z W Q g V H l w Z T I u e 0 5 k Y S w y N H 0 m c X V v d D s s J n F 1 b 3 Q 7 U 2 V j d G l v b j E v U k d B I C 0 g T W F p b m Z p b G U v Q 2 h h b m d l Z C B U e X B l M i 5 7 T m R p L D I 1 f S Z x d W 9 0 O y w m c X V v d D t T Z W N 0 a W 9 u M S 9 S R 0 E g L S B N Y W l u Z m l s Z S 9 D a G F u Z 2 V k I F R 5 c G U y L n t O Z 2 Q s M j Z 9 J n F 1 b 3 Q 7 L C Z x d W 9 0 O 1 N l Y 3 R p b 2 4 x L 1 J H Q S A t I E 1 h a W 5 m a W x l L 0 N o Y W 5 n Z W Q g V H l w Z T E u e 0 R l c 2 V t c H J l Z 2 8 s M j d 9 J n F 1 b 3 Q 7 L C Z x d W 9 0 O 1 N l Y 3 R p b 2 4 x L 1 J H Q S A t I E 1 h a W 5 m a W x l L 0 N o Y W 5 n Z W Q g V H l w Z T E u e 0 1 l Z G l j a W 5 h L D I 4 f S Z x d W 9 0 O y w m c X V v d D t T Z W N 0 a W 9 u M S 9 S R 0 E g L S B N Y W l u Z m l s Z S 9 D a G F u Z 2 V k I F R 5 c G U x L n t J b m R F e C w y O X 0 m c X V v d D s s J n F 1 b 3 Q 7 U 2 V j d G l v b j E v U k d B I C 0 g T W F p b m Z p b G U v Q 2 h h b m d l Z C B U e X B l M S 5 7 Q 2 9 t c C 5 c b k R p Z 2 l 0 Y W l z L D M w f S Z x d W 9 0 O y w m c X V v d D t T Z W N 0 a W 9 u M S 9 S R 0 E g L S B N Y W l u Z m l s Z S 9 D a G F u Z 2 V k I F R 5 c G U x L n t F Z H V c b k L D o X N p Y 2 E s M z F 9 J n F 1 b 3 Q 7 L C Z x d W 9 0 O 1 N l Y 3 R p b 2 4 x L 1 J H Q S A t I E 1 h a W 5 m a W x l L 0 N o Y W 5 n Z W Q g V H l w Z T E u e 0 V 4 Y 2 V j a W 9 u Y W R v L D M y f S Z x d W 9 0 O y w m c X V v d D t T Z W N 0 a W 9 u M S 9 S R 0 E g L S B N Y W l u Z m l s Z S 9 D a G F u Z 2 V k I F R 5 c G U y L n t W Y W d h c y B p b m l j a W F p c 1 x u M j A y N C 0 y M D I 1 L D M z f S Z x d W 9 0 O y w m c X V v d D t T Z W N 0 a W 9 u M S 9 S R 0 E g L S B N Y W l u Z m l s Z S 9 D a G F u Z 2 V k I F R 5 c G U y L n t D b 2 x v Y 2 F k b 3 M g U k d B X G 4 y M D I 0 L T I w M j U s M z R 9 J n F 1 b 3 Q 7 L C Z x d W 9 0 O 1 N l Y 3 R p b 2 4 x L 1 J H Q S A t I E 1 h a W 5 m a W x l L 0 N o Y W 5 n Z W Q g V H l w Z T I u e 0 N v b G 9 j Y W R v c y B S R V x u M j A y N C 0 y M D I 1 L D M 1 f S Z x d W 9 0 O y w m c X V v d D t T Z W N 0 a W 9 u M S 9 S R 0 E g L S B N Y W l u Z m l s Z S 9 D a G F u Z 2 V k I F R 5 c G U y L n t M a W 1 p d G U g Q T N F c y w z N n 0 m c X V v d D s s J n F 1 b 3 Q 7 U 2 V j d G l v b j E v U k d B I C 0 g T W F p b m Z p b G U v U m V w b G F j Z W Q g V m F s d W U u e 1 J H Q S B S Z W d p b W U g b m 9 y b W F s L D M 3 f S Z x d W 9 0 O y w m c X V v d D t T Z W N 0 a W 9 u M S 9 S R 0 E g L S B N Y W l u Z m l s Z S 9 S Z X B s Y W N l Z C B W Y W x 1 Z S 5 7 U k d B I F J l Z 2 l t Z S B w w 7 N z L W x h Y m 9 y Y W w s M z h 9 J n F 1 b 3 Q 7 L C Z x d W 9 0 O 1 N l Y 3 R p b 2 4 x L 1 J H Q S A t I E 1 h a W 5 m a W x l L 1 J l c G x h Y 2 V k I F Z h b H V l L n t S R 0 E g L S B t a W 5 p c 3 R y Y W R v c y B l b S B p b m d s w 6 p z L D M 5 f S Z x d W 9 0 O y w m c X V v d D t T Z W N 0 a W 9 u M S 9 S R 0 E g L S B N Y W l u Z m l s Z S 9 S Z X B s Y W N l Z C B W Y W x 1 Z S 5 7 V G 9 0 Y W x c b l Z h Z 2 F z I F J H Q S w 0 M H 0 m c X V v d D s s J n F 1 b 3 Q 7 U 2 V j d G l v b j E v U k d B I C 0 g T W F p b m Z p b G U v U m V w b G F j Z W Q g V m F s d W U u e 1 Z h Z 2 F z I F J F L D Q x f S Z x d W 9 0 O y w m c X V v d D t T Z W N 0 a W 9 u M S 9 S R 0 E g L S B N Y W l u Z m l s Z S 9 S Z X B s Y W N l Z C B W Y W x 1 Z S 5 7 V m F n Y X M g T T I z L D Q y f S Z x d W 9 0 O y w m c X V v d D t T Z W N 0 a W 9 u M S 9 S R 0 E g L S B N Y W l u Z m l s Z S 9 S Z X B s Y W N l Z C B W Y W x 1 Z S 5 7 V m F n Y X N c b l R E R V Q s N D N 9 J n F 1 b 3 Q 7 L C Z x d W 9 0 O 1 N l Y 3 R p b 2 4 x L 1 J H Q S A t I E 1 h a W 5 m a W x l L 1 J l c G x h Y 2 V k I F Z h b H V l L n t W Y W d h c y B U R F R T U C w 0 N H 0 m c X V v d D s s J n F 1 b 3 Q 7 U 2 V j d G l v b j E v U k d B I C 0 g T W F p b m Z p b G U v U m V w b G F j Z W Q g V m F s d W U u e 1 Z h Z 2 F z I F R P Q 1 M s N D V 9 J n F 1 b 3 Q 7 L C Z x d W 9 0 O 1 N l Y 3 R p b 2 4 x L 1 J H Q S A t I E 1 h a W 5 m a W x l L 1 J l c G x h Y 2 V k I F Z h b H V l L n t W Y W d h c y B U Q 0 R D L D Q 2 f S Z x d W 9 0 O y w m c X V v d D t T Z W N 0 a W 9 u M S 9 S R 0 E g L S B N Y W l u Z m l s Z S 9 S Z X B s Y W N l Z C B W Y W x 1 Z S 5 7 V m F n Y X M g T G l j T W V k L D Q 3 f S Z x d W 9 0 O y w m c X V v d D t T Z W N 0 a W 9 u M S 9 S R 0 E g L S B N Y W l u Z m l s Z S 9 S Z X B s Y W N l Z C B W Y W x 1 Z S 5 7 V m F n Y X M g R U k s N D h 9 J n F 1 b 3 Q 7 L C Z x d W 9 0 O 1 N l Y 3 R p b 2 4 x L 1 J H Q S A t I E 1 h a W 5 m a W x l L 1 J l c G x h Y 2 V k I F Z h b H V l L n t W Y W d h c y B N U E l D L D Q 5 f S Z x d W 9 0 O y w m c X V v d D t T Z W N 0 a W 9 u M S 9 S R 0 E g L S B N Y W l u Z m l s Z S 9 S Z X B s Y W N l Z C B W Y W x 1 Z S 5 7 V G 9 0 Y W w g V m F n Y X M g Q 0 V c b j I w M j U v M j A y N i w 1 M H 0 m c X V v d D s s J n F 1 b 3 Q 7 U 2 V j d G l v b j E v U k d B I C 0 g T W F p b m Z p b G U v U m V w b G F j Z W Q g V m F s d W U u e 1 R v d G F s I F Z h Z 2 F z X G 4 o Q 0 5 B K 0 N M K 1 J F K 0 N F K S w 1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J H Q S U y M C 0 l M j B N Y W l u Z m l s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1 J l c G x h Y 2 V k J T I w V m F s d W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L 0 N o Y W 5 n Z W Q l M j B U e X B l M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R m l j a G V p c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2 Y 1 N G N i N 2 Q y L T c 0 O W M t N G I x O C 1 i Z j E 0 L T A 1 Z D E 1 N G N l N 2 Y 1 Z C I g L z 4 8 R W 5 0 c n k g V H l w Z T 0 i U X V l c n l H c m 9 1 c E l E I i B W Y W x 1 Z T 0 i c z l k O D U 1 M D U 1 L W Z h Y z Q t N D M 2 O S 0 4 O D k w L T B k Y z V l M j E 5 N 2 M z N C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1 L T A y L T E w V D E 3 O j E 2 O j U x L j A x M z M 4 M D h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R m l j a G V p c m 8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Y z M 5 Y T B h Z i 0 4 N 2 E 2 L T R m N m Y t O T g y O C 1 k O T A z N j Y 5 M W Z h Y 2 U i I C 8 + P E V u d H J 5 I F R 5 c G U 9 I k x v Y W R l Z F R v Q W 5 h b H l z a X N T Z X J 2 a W N l c y I g V m F s d W U 9 I m w w I i A v P j x F b n R y e S B U e X B l P S J M b 2 F k V G 9 S Z X B v c n R E a X N h Y m x l Z C I g V m F s d W U 9 I m w x I i A v P j x F b n R y e S B U e X B l P S J R d W V y e U d y b 3 V w S U Q i I F Z h b H V l P S J z O W Q 4 N T U w N T U t Z m F j N C 0 0 M z Y 5 L T g 4 O T A t M G R j N W U y M T k 3 Y z M 0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U t M D I t M T B U M T c 6 M T Y 6 N T E u M D Q 1 M z c 1 M V o i I C 8 + P C 9 T d G F i b G V F b n R y a W V z P j w v S X R l b T 4 8 S X R l b T 4 8 S X R l b U x v Y 2 F 0 a W 9 u P j x J d G V t V H l w Z T 5 G b 3 J t d W x h P C 9 J d G V t V H l w Z T 4 8 S X R l b V B h d G g + U 2 V j d G l v b j E v R m l j a G V p c m 8 l M j B k Z S U y M E V 4 Z W 1 w b G 8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j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U 1 Y z V h M j A 1 L T Y 5 N W Y t N D M 5 Y S 1 i N z Y 3 L W J l N j g 0 N T N m M D Q 1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N S 0 w M i 0 x M V Q x M z o x O D o 1 M i 4 y O D I z O D c 3 W i I g L z 4 8 R W 5 0 c n k g V H l w Z T 0 i T m F 2 a W d h d G l v b l N 0 Z X B O Y W 1 l I i B W Y W x 1 Z T 0 i c 0 5 h d m l n Y X R p b 2 4 i I C 8 + P E V u d H J 5 I F R 5 c G U 9 I k Z p b G x D b 2 x 1 b W 5 U e X B l c y I g V m F s d W U 9 I n N C Z 1 l H Q m d Z R 0 J n W U d C Z 0 1 H Q m d B R 0 J n T U R B d 0 1 E Q X d N R E F 3 T U R B d 0 1 E Q X d N R E F 3 P T 0 i I C 8 + P E V u d H J 5 I F R 5 c G U 9 I k Z p b G x F c n J v c k N v Z G U i I F Z h b H V l P S J z V W 5 r b m 9 3 b i I g L z 4 8 R W 5 0 c n k g V H l w Z T 0 i T G 9 h Z G V k V G 9 B b m F s e X N p c 1 N l c n Z p Y 2 V z I i B W Y W x 1 Z T 0 i b D A i I C 8 + P E V u d H J 5 I F R 5 c G U 9 I k Z p b G x D b 2 x 1 b W 5 O Y W 1 l c y I g V m F s d W U 9 I n N b J n F 1 b 3 Q 7 Z m l j a G V p c m 8 m c X V v d D s s J n F 1 b 3 Q 7 Q 2 9 k X G 5 J Z X N V b y Z x d W 9 0 O y w m c X V v d D t D b 2 R c b k N 1 c n N v J n F 1 b 3 Q 7 L C Z x d W 9 0 O 0 7 C u i B S Z W d p c 3 R v J n F 1 b 3 Q 7 L C Z x d W 9 0 O 0 l F U y Z x d W 9 0 O y w m c X V v d D t J R V M g L S B V b m l k Y W R l I E 9 y Z 8 O i b m l j Y S Z x d W 9 0 O y w m c X V v d D t D a W N s b y B k Z S B F c 3 R 1 Z G 9 z J n F 1 b 3 Q 7 L C Z x d W 9 0 O 2 N p Y 2 x v X 2 V z d H V k b 3 M y J n F 1 b 3 Q 7 L C Z x d W 9 0 O 1 R p c G 9 c b k N 1 c n N v J n F 1 b 3 Q 7 L C Z x d W 9 0 O 0 R 1 c m F j Y W 8 m c X V v d D s s J n F 1 b 3 Q 7 R U N U U y Z x d W 9 0 O y w m c X V v d D t h Y 3 J l Z G l 0 Y W N h b y Z x d W 9 0 O y w m c X V v d D t F c 3 R h Z G 8 m c X V v d D s s J n F 1 b 3 Q 7 Q X N z b 2 N p Y c O n w 6 N v J n F 1 b 3 Q 7 L C Z x d W 9 0 O 0 N v Z F x u Q 0 5 B R U Y m c X V v d D s s J n F 1 b 3 Q 7 Q X J l Y V 9 j b m F l Z i Z x d W 9 0 O y w m c X V v d D t W Y W d h c y B J b m l j a W F p c 1 x u M j A y N C 0 y M D I 1 J n F 1 b 3 Q 7 L C Z x d W 9 0 O 0 1 h d H J p Y 3 V s Y W R v c 1 x u M j A y N C 0 y M D I 1 J n F 1 b 3 Q 7 L C Z x d W 9 0 O 0 x p b W l 0 Z S B B M 0 V z J n F 1 b 3 Q 7 L C Z x d W 9 0 O 1 J H Q S Z x d W 9 0 O y w m c X V v d D t D S S B S Z W d p b W U g c M O z c y 1 s Y W J v c m F s J n F 1 b 3 Q 7 L C Z x d W 9 0 O 0 N J I C 0 g b W l u a X N 0 c m F k b 3 M g Z W 0 g a W 5 n b M O q c y Z x d W 9 0 O y w m c X V v d D t U b 3 R h b F x u V m F n Y X M g U k d B J n F 1 b 3 Q 7 L C Z x d W 9 0 O 1 Z h Z 2 F z I F J F J n F 1 b 3 Q 7 L C Z x d W 9 0 O 1 Z h Z 2 F z I E 0 y M y Z x d W 9 0 O y w m c X V v d D t W Y W d h c 1 x u V E R F V C Z x d W 9 0 O y w m c X V v d D t W Y W d h c y B U R F R T U C Z x d W 9 0 O y w m c X V v d D t W Y W d h c y B U T 0 N T J n F 1 b 3 Q 7 L C Z x d W 9 0 O 1 Z h Z 2 F z I F R D R E M m c X V v d D s s J n F 1 b 3 Q 7 V m F n Y X M g T G l j T W V k J n F 1 b 3 Q 7 L C Z x d W 9 0 O 1 Z h Z 2 F z I E V J J n F 1 b 3 Q 7 L C Z x d W 9 0 O 1 Z h Z 2 F z I E 1 Q S U M m c X V v d D s s J n F 1 b 3 Q 7 V G 9 0 Y W w g V m F n Y X M g Q 0 V c b j I w M j U v M j A y N i Z x d W 9 0 O y w m c X V v d D t U b 3 R h b C B W Y W d h c 1 x u K E N J K 0 N M K 1 J F K 0 N F K S Z x d W 9 0 O 1 0 i I C 8 + P E V u d H J 5 I F R 5 c G U 9 I k Z p b G x T d G F 0 d X M i I F Z h b H V l P S J z Q 2 9 t c G x l d G U i I C 8 + P E V u d H J 5 I F R 5 c G U 9 I k Z p b G x D b 3 V u d C I g V m F s d W U 9 I m w 0 N T M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z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a X Z h Z G 8 g L S B S R 0 E g T W F p b m Z p b G U g L S B m a W 5 h b C A y N V x c L z I 2 L 0 N o Y W 5 n Z W Q g V H l w Z T E u e 0 F 0 b G F u d G l j Y S 1 J V V 9 W Y W c y N S 0 y N l 9 2 M i 5 4 b H N 4 L D B 9 J n F 1 b 3 Q 7 L C Z x d W 9 0 O 1 N l Y 3 R p b 2 4 x L 1 B y a X Z h Z G 8 g L S B S R 0 E g T W F p b m Z p b G U g L S B m a W 5 h b C A y N V x c L z I 2 L 0 N o Y W 5 n Z W Q g V H l w Z T I u e 0 N v Z F x u S W V z V W 8 s M X 0 m c X V v d D s s J n F 1 b 3 Q 7 U 2 V j d G l v b j E v U H J p d m F k b y A t I F J H Q S B N Y W l u Z m l s Z S A t I G Z p b m F s I D I 1 X F w v M j Y v Q 2 h h b m d l Z C B U e X B l M S 5 7 Q 2 9 k X G 5 D d X J z b y w y f S Z x d W 9 0 O y w m c X V v d D t T Z W N 0 a W 9 u M S 9 Q c m l 2 Y W R v I C 0 g U k d B I E 1 h a W 5 m a W x l I C 0 g Z m l u Y W w g M j V c X C 8 y N i 9 D a G F u Z 2 V k I F R 5 c G U x L n t O w r o g U m V n a X N 0 b y w z f S Z x d W 9 0 O y w m c X V v d D t T Z W N 0 a W 9 u M S 9 Q c m l 2 Y W R v I C 0 g U k d B I E 1 h a W 5 m a W x l I C 0 g Z m l u Y W w g M j V c X C 8 y N i 9 D a G F u Z 2 V k I F R 5 c G U x L n t J R V M s N H 0 m c X V v d D s s J n F 1 b 3 Q 7 U 2 V j d G l v b j E v U H J p d m F k b y A t I F J H Q S B N Y W l u Z m l s Z S A t I G Z p b m F s I D I 1 X F w v M j Y v Q 2 h h b m d l Z C B U e X B l M S 5 7 S U V T I C 0 g V W 5 p Z G F k Z S B P c m f D o m 5 p Y 2 E s N X 0 m c X V v d D s s J n F 1 b 3 Q 7 U 2 V j d G l v b j E v U H J p d m F k b y A t I F J H Q S B N Y W l u Z m l s Z S A t I G Z p b m F s I D I 1 X F w v M j Y v Q 2 h h b m d l Z C B U e X B l M S 5 7 Q 2 l j b G 8 g Z G U g R X N 0 d W R v c y w 2 f S Z x d W 9 0 O y w m c X V v d D t T Z W N 0 a W 9 u M S 9 Q c m l 2 Y W R v I C 0 g U k d B I E 1 h a W 5 m a W x l I C 0 g Z m l u Y W w g M j V c X C 8 y N i 9 D a G F u Z 2 V k I F R 5 c G U x L n t j a W N s b 1 9 l c 3 R 1 Z G 9 z M i w 3 f S Z x d W 9 0 O y w m c X V v d D t T Z W N 0 a W 9 u M S 9 Q c m l 2 Y W R v I C 0 g U k d B I E 1 h a W 5 m a W x l I C 0 g Z m l u Y W w g M j V c X C 8 y N i 9 D a G F u Z 2 V k I F R 5 c G U x L n t U a X B v X G 5 D d X J z b y w 4 f S Z x d W 9 0 O y w m c X V v d D t T Z W N 0 a W 9 u M S 9 Q c m l 2 Y W R v I C 0 g U k d B I E 1 h a W 5 m a W x l I C 0 g Z m l u Y W w g M j V c X C 8 y N i 9 D a G F u Z 2 V k I F R 5 c G U x L n t E d X J h Y 2 F v L D l 9 J n F 1 b 3 Q 7 L C Z x d W 9 0 O 1 N l Y 3 R p b 2 4 x L 1 B y a X Z h Z G 8 g L S B S R 0 E g T W F p b m Z p b G U g L S B m a W 5 h b C A y N V x c L z I 2 L 0 N o Y W 5 n Z W Q g V H l w Z T I u e 0 V D V F M s M T B 9 J n F 1 b 3 Q 7 L C Z x d W 9 0 O 1 N l Y 3 R p b 2 4 x L 1 B y a X Z h Z G 8 g L S B S R 0 E g T W F p b m Z p b G U g L S B m a W 5 h b C A y N V x c L z I 2 L 0 N o Y W 5 n Z W Q g V H l w Z T E u e 2 F j c m V k a X R h Y 2 F v L D E x f S Z x d W 9 0 O y w m c X V v d D t T Z W N 0 a W 9 u M S 9 Q c m l 2 Y W R v I C 0 g U k d B I E 1 h a W 5 m a W x l I C 0 g Z m l u Y W w g M j V c X C 8 y N i 9 D a G F u Z 2 V k I F R 5 c G U x L n t F c 3 R h Z G 8 s M T J 9 J n F 1 b 3 Q 7 L C Z x d W 9 0 O 1 N l Y 3 R p b 2 4 x L 1 B y a X Z h Z G 8 g L S B S R 0 E g T W F p b m Z p b G U g L S B m a W 5 h b C A y N V x c L z I 2 L 1 J l c G x h Y 2 V k I F Z h b H V l L n t B c 3 N v Y 2 l h w 6 f D o 2 8 s M T N 9 J n F 1 b 3 Q 7 L C Z x d W 9 0 O 1 N l Y 3 R p b 2 4 x L 1 B y a X Z h Z G 8 g L S B S R 0 E g T W F p b m Z p b G U g L S B m a W 5 h b C A y N V x c L z I 2 L 0 N o Y W 5 n Z W Q g V H l w Z T I u e 0 N v Z F x u Q 0 5 B R U Y s M T R 9 J n F 1 b 3 Q 7 L C Z x d W 9 0 O 1 N l Y 3 R p b 2 4 x L 1 B y a X Z h Z G 8 g L S B S R 0 E g T W F p b m Z p b G U g L S B m a W 5 h b C A y N V x c L z I 2 L 0 N o Y W 5 n Z W Q g V H l w Z T E u e 0 F y Z W F f Y 2 5 h Z W Y s M T V 9 J n F 1 b 3 Q 7 L C Z x d W 9 0 O 1 N l Y 3 R p b 2 4 x L 1 B y a X Z h Z G 8 g L S B S R 0 E g T W F p b m Z p b G U g L S B m a W 5 h b C A y N V x c L z I 2 L 0 N o Y W 5 n Z W Q g V H l w Z T I u e 1 Z h Z 2 F z I E l u a W N p Y W l z X G 4 y M D I 0 L T I w M j U s M T Z 9 J n F 1 b 3 Q 7 L C Z x d W 9 0 O 1 N l Y 3 R p b 2 4 x L 1 B y a X Z h Z G 8 g L S B S R 0 E g T W F p b m Z p b G U g L S B m a W 5 h b C A y N V x c L z I 2 L 0 N o Y W 5 n Z W Q g V H l w Z T I u e 0 1 h d H J p Y 3 V s Y W R v c 1 x u M j A y N C 0 y M D I 1 L D E 3 f S Z x d W 9 0 O y w m c X V v d D t T Z W N 0 a W 9 u M S 9 Q c m l 2 Y W R v I C 0 g U k d B I E 1 h a W 5 m a W x l I C 0 g Z m l u Y W w g M j V c X C 8 y N i 9 D a G F u Z 2 V k I F R 5 c G U y L n t M a W 1 p d G U g Q T N F c y w x O H 0 m c X V v d D s s J n F 1 b 3 Q 7 U 2 V j d G l v b j E v U H J p d m F k b y A t I F J H Q S B N Y W l u Z m l s Z S A t I G Z p b m F s I D I 1 X F w v M j Y v Q 2 h h b m d l Z C B U e X B l M i 5 7 U k d B L D E 5 f S Z x d W 9 0 O y w m c X V v d D t T Z W N 0 a W 9 u M S 9 Q c m l 2 Y W R v I C 0 g U k d B I E 1 h a W 5 m a W x l I C 0 g Z m l u Y W w g M j V c X C 8 y N i 9 D a G F u Z 2 V k I F R 5 c G U y L n t D S S B S Z W d p b W U g c M O z c y 1 s Y W J v c m F s L D I w f S Z x d W 9 0 O y w m c X V v d D t T Z W N 0 a W 9 u M S 9 Q c m l 2 Y W R v I C 0 g U k d B I E 1 h a W 5 m a W x l I C 0 g Z m l u Y W w g M j V c X C 8 y N i 9 D a G F u Z 2 V k I F R 5 c G U y L n t D S S A t I G 1 p b m l z d H J h Z G 9 z I G V t I G l u Z 2 z D q n M s M j F 9 J n F 1 b 3 Q 7 L C Z x d W 9 0 O 1 N l Y 3 R p b 2 4 x L 1 B y a X Z h Z G 8 g L S B S R 0 E g T W F p b m Z p b G U g L S B m a W 5 h b C A y N V x c L z I 2 L 0 N o Y W 5 n Z W Q g V H l w Z T I u e 1 R v d G F s X G 5 W Y W d h c y B S R 0 E s M j J 9 J n F 1 b 3 Q 7 L C Z x d W 9 0 O 1 N l Y 3 R p b 2 4 x L 1 B y a X Z h Z G 8 g L S B S R 0 E g T W F p b m Z p b G U g L S B m a W 5 h b C A y N V x c L z I 2 L 0 N o Y W 5 n Z W Q g V H l w Z T I u e 1 Z h Z 2 F z I F J F L D I z f S Z x d W 9 0 O y w m c X V v d D t T Z W N 0 a W 9 u M S 9 Q c m l 2 Y W R v I C 0 g U k d B I E 1 h a W 5 m a W x l I C 0 g Z m l u Y W w g M j V c X C 8 y N i 9 D a G F u Z 2 V k I F R 5 c G U y L n t W Y W d h c y B N M j M s M j R 9 J n F 1 b 3 Q 7 L C Z x d W 9 0 O 1 N l Y 3 R p b 2 4 x L 1 B y a X Z h Z G 8 g L S B S R 0 E g T W F p b m Z p b G U g L S B m a W 5 h b C A y N V x c L z I 2 L 0 N o Y W 5 n Z W Q g V H l w Z T I u e 1 Z h Z 2 F z X G 5 U R E V U L D I 1 f S Z x d W 9 0 O y w m c X V v d D t T Z W N 0 a W 9 u M S 9 Q c m l 2 Y W R v I C 0 g U k d B I E 1 h a W 5 m a W x l I C 0 g Z m l u Y W w g M j V c X C 8 y N i 9 D a G F u Z 2 V k I F R 5 c G U y L n t W Y W d h c y B U R F R T U C w y N n 0 m c X V v d D s s J n F 1 b 3 Q 7 U 2 V j d G l v b j E v U H J p d m F k b y A t I F J H Q S B N Y W l u Z m l s Z S A t I G Z p b m F s I D I 1 X F w v M j Y v Q 2 h h b m d l Z C B U e X B l M i 5 7 V m F n Y X M g V E 9 D U y w y N 3 0 m c X V v d D s s J n F 1 b 3 Q 7 U 2 V j d G l v b j E v U H J p d m F k b y A t I F J H Q S B N Y W l u Z m l s Z S A t I G Z p b m F s I D I 1 X F w v M j Y v Q 2 h h b m d l Z C B U e X B l M i 5 7 V m F n Y X M g V E N E Q y w y O H 0 m c X V v d D s s J n F 1 b 3 Q 7 U 2 V j d G l v b j E v U H J p d m F k b y A t I F J H Q S B N Y W l u Z m l s Z S A t I G Z p b m F s I D I 1 X F w v M j Y v Q 2 h h b m d l Z C B U e X B l M i 5 7 V m F n Y X M g T G l j T W V k L D I 5 f S Z x d W 9 0 O y w m c X V v d D t T Z W N 0 a W 9 u M S 9 Q c m l 2 Y W R v I C 0 g U k d B I E 1 h a W 5 m a W x l I C 0 g Z m l u Y W w g M j V c X C 8 y N i 9 D a G F u Z 2 V k I F R 5 c G U y L n t W Y W d h c y B F S S w z M H 0 m c X V v d D s s J n F 1 b 3 Q 7 U 2 V j d G l v b j E v U H J p d m F k b y A t I F J H Q S B N Y W l u Z m l s Z S A t I G Z p b m F s I D I 1 X F w v M j Y v Q 2 h h b m d l Z C B U e X B l M i 5 7 V m F n Y X M g T V B J Q y w z M X 0 m c X V v d D s s J n F 1 b 3 Q 7 U 2 V j d G l v b j E v U H J p d m F k b y A t I F J H Q S B N Y W l u Z m l s Z S A t I G Z p b m F s I D I 1 X F w v M j Y v Q 2 h h b m d l Z C B U e X B l M i 5 7 V G 9 0 Y W w g V m F n Y X M g Q 0 V c b j I w M j U v M j A y N i w z M n 0 m c X V v d D s s J n F 1 b 3 Q 7 U 2 V j d G l v b j E v U H J p d m F k b y A t I F J H Q S B N Y W l u Z m l s Z S A t I G Z p b m F s I D I 1 X F w v M j Y v Q 2 h h b m d l Z C B U e X B l M i 5 7 V G 9 0 Y W w g V m F n Y X N c b i h D S S t D T C t S R S t D R S k s M z N 9 J n F 1 b 3 Q 7 X S w m c X V v d D t D b 2 x 1 b W 5 D b 3 V u d C Z x d W 9 0 O z o z N C w m c X V v d D t L Z X l D b 2 x 1 b W 5 O Y W 1 l c y Z x d W 9 0 O z p b X S w m c X V v d D t D b 2 x 1 b W 5 J Z G V u d G l 0 a W V z J n F 1 b 3 Q 7 O l s m c X V v d D t T Z W N 0 a W 9 u M S 9 Q c m l 2 Y W R v I C 0 g U k d B I E 1 h a W 5 m a W x l I C 0 g Z m l u Y W w g M j V c X C 8 y N i 9 D a G F u Z 2 V k I F R 5 c G U x L n t B d G x h b n R p Y 2 E t S V V f V m F n M j U t M j Z f d j I u e G x z e C w w f S Z x d W 9 0 O y w m c X V v d D t T Z W N 0 a W 9 u M S 9 Q c m l 2 Y W R v I C 0 g U k d B I E 1 h a W 5 m a W x l I C 0 g Z m l u Y W w g M j V c X C 8 y N i 9 D a G F u Z 2 V k I F R 5 c G U y L n t D b 2 R c b k l l c 1 V v L D F 9 J n F 1 b 3 Q 7 L C Z x d W 9 0 O 1 N l Y 3 R p b 2 4 x L 1 B y a X Z h Z G 8 g L S B S R 0 E g T W F p b m Z p b G U g L S B m a W 5 h b C A y N V x c L z I 2 L 0 N o Y W 5 n Z W Q g V H l w Z T E u e 0 N v Z F x u Q 3 V y c 2 8 s M n 0 m c X V v d D s s J n F 1 b 3 Q 7 U 2 V j d G l v b j E v U H J p d m F k b y A t I F J H Q S B N Y W l u Z m l s Z S A t I G Z p b m F s I D I 1 X F w v M j Y v Q 2 h h b m d l Z C B U e X B l M S 5 7 T s K 6 I F J l Z 2 l z d G 8 s M 3 0 m c X V v d D s s J n F 1 b 3 Q 7 U 2 V j d G l v b j E v U H J p d m F k b y A t I F J H Q S B N Y W l u Z m l s Z S A t I G Z p b m F s I D I 1 X F w v M j Y v Q 2 h h b m d l Z C B U e X B l M S 5 7 S U V T L D R 9 J n F 1 b 3 Q 7 L C Z x d W 9 0 O 1 N l Y 3 R p b 2 4 x L 1 B y a X Z h Z G 8 g L S B S R 0 E g T W F p b m Z p b G U g L S B m a W 5 h b C A y N V x c L z I 2 L 0 N o Y W 5 n Z W Q g V H l w Z T E u e 0 l F U y A t I F V u a W R h Z G U g T 3 J n w 6 J u a W N h L D V 9 J n F 1 b 3 Q 7 L C Z x d W 9 0 O 1 N l Y 3 R p b 2 4 x L 1 B y a X Z h Z G 8 g L S B S R 0 E g T W F p b m Z p b G U g L S B m a W 5 h b C A y N V x c L z I 2 L 0 N o Y W 5 n Z W Q g V H l w Z T E u e 0 N p Y 2 x v I G R l I E V z d H V k b 3 M s N n 0 m c X V v d D s s J n F 1 b 3 Q 7 U 2 V j d G l v b j E v U H J p d m F k b y A t I F J H Q S B N Y W l u Z m l s Z S A t I G Z p b m F s I D I 1 X F w v M j Y v Q 2 h h b m d l Z C B U e X B l M S 5 7 Y 2 l j b G 9 f Z X N 0 d W R v c z I s N 3 0 m c X V v d D s s J n F 1 b 3 Q 7 U 2 V j d G l v b j E v U H J p d m F k b y A t I F J H Q S B N Y W l u Z m l s Z S A t I G Z p b m F s I D I 1 X F w v M j Y v Q 2 h h b m d l Z C B U e X B l M S 5 7 V G l w b 1 x u Q 3 V y c 2 8 s O H 0 m c X V v d D s s J n F 1 b 3 Q 7 U 2 V j d G l v b j E v U H J p d m F k b y A t I F J H Q S B N Y W l u Z m l s Z S A t I G Z p b m F s I D I 1 X F w v M j Y v Q 2 h h b m d l Z C B U e X B l M S 5 7 R H V y Y W N h b y w 5 f S Z x d W 9 0 O y w m c X V v d D t T Z W N 0 a W 9 u M S 9 Q c m l 2 Y W R v I C 0 g U k d B I E 1 h a W 5 m a W x l I C 0 g Z m l u Y W w g M j V c X C 8 y N i 9 D a G F u Z 2 V k I F R 5 c G U y L n t F Q 1 R T L D E w f S Z x d W 9 0 O y w m c X V v d D t T Z W N 0 a W 9 u M S 9 Q c m l 2 Y W R v I C 0 g U k d B I E 1 h a W 5 m a W x l I C 0 g Z m l u Y W w g M j V c X C 8 y N i 9 D a G F u Z 2 V k I F R 5 c G U x L n t h Y 3 J l Z G l 0 Y W N h b y w x M X 0 m c X V v d D s s J n F 1 b 3 Q 7 U 2 V j d G l v b j E v U H J p d m F k b y A t I F J H Q S B N Y W l u Z m l s Z S A t I G Z p b m F s I D I 1 X F w v M j Y v Q 2 h h b m d l Z C B U e X B l M S 5 7 R X N 0 Y W R v L D E y f S Z x d W 9 0 O y w m c X V v d D t T Z W N 0 a W 9 u M S 9 Q c m l 2 Y W R v I C 0 g U k d B I E 1 h a W 5 m a W x l I C 0 g Z m l u Y W w g M j V c X C 8 y N i 9 S Z X B s Y W N l Z C B W Y W x 1 Z S 5 7 Q X N z b 2 N p Y c O n w 6 N v L D E z f S Z x d W 9 0 O y w m c X V v d D t T Z W N 0 a W 9 u M S 9 Q c m l 2 Y W R v I C 0 g U k d B I E 1 h a W 5 m a W x l I C 0 g Z m l u Y W w g M j V c X C 8 y N i 9 D a G F u Z 2 V k I F R 5 c G U y L n t D b 2 R c b k N O Q U V G L D E 0 f S Z x d W 9 0 O y w m c X V v d D t T Z W N 0 a W 9 u M S 9 Q c m l 2 Y W R v I C 0 g U k d B I E 1 h a W 5 m a W x l I C 0 g Z m l u Y W w g M j V c X C 8 y N i 9 D a G F u Z 2 V k I F R 5 c G U x L n t B c m V h X 2 N u Y W V m L D E 1 f S Z x d W 9 0 O y w m c X V v d D t T Z W N 0 a W 9 u M S 9 Q c m l 2 Y W R v I C 0 g U k d B I E 1 h a W 5 m a W x l I C 0 g Z m l u Y W w g M j V c X C 8 y N i 9 D a G F u Z 2 V k I F R 5 c G U y L n t W Y W d h c y B J b m l j a W F p c 1 x u M j A y N C 0 y M D I 1 L D E 2 f S Z x d W 9 0 O y w m c X V v d D t T Z W N 0 a W 9 u M S 9 Q c m l 2 Y W R v I C 0 g U k d B I E 1 h a W 5 m a W x l I C 0 g Z m l u Y W w g M j V c X C 8 y N i 9 D a G F u Z 2 V k I F R 5 c G U y L n t N Y X R y a W N 1 b G F k b 3 N c b j I w M j Q t M j A y N S w x N 3 0 m c X V v d D s s J n F 1 b 3 Q 7 U 2 V j d G l v b j E v U H J p d m F k b y A t I F J H Q S B N Y W l u Z m l s Z S A t I G Z p b m F s I D I 1 X F w v M j Y v Q 2 h h b m d l Z C B U e X B l M i 5 7 T G l t a X R l I E E z R X M s M T h 9 J n F 1 b 3 Q 7 L C Z x d W 9 0 O 1 N l Y 3 R p b 2 4 x L 1 B y a X Z h Z G 8 g L S B S R 0 E g T W F p b m Z p b G U g L S B m a W 5 h b C A y N V x c L z I 2 L 0 N o Y W 5 n Z W Q g V H l w Z T I u e 1 J H Q S w x O X 0 m c X V v d D s s J n F 1 b 3 Q 7 U 2 V j d G l v b j E v U H J p d m F k b y A t I F J H Q S B N Y W l u Z m l s Z S A t I G Z p b m F s I D I 1 X F w v M j Y v Q 2 h h b m d l Z C B U e X B l M i 5 7 Q 0 k g U m V n a W 1 l I H D D s 3 M t b G F i b 3 J h b C w y M H 0 m c X V v d D s s J n F 1 b 3 Q 7 U 2 V j d G l v b j E v U H J p d m F k b y A t I F J H Q S B N Y W l u Z m l s Z S A t I G Z p b m F s I D I 1 X F w v M j Y v Q 2 h h b m d l Z C B U e X B l M i 5 7 Q 0 k g L S B t a W 5 p c 3 R y Y W R v c y B l b S B p b m d s w 6 p z L D I x f S Z x d W 9 0 O y w m c X V v d D t T Z W N 0 a W 9 u M S 9 Q c m l 2 Y W R v I C 0 g U k d B I E 1 h a W 5 m a W x l I C 0 g Z m l u Y W w g M j V c X C 8 y N i 9 D a G F u Z 2 V k I F R 5 c G U y L n t U b 3 R h b F x u V m F n Y X M g U k d B L D I y f S Z x d W 9 0 O y w m c X V v d D t T Z W N 0 a W 9 u M S 9 Q c m l 2 Y W R v I C 0 g U k d B I E 1 h a W 5 m a W x l I C 0 g Z m l u Y W w g M j V c X C 8 y N i 9 D a G F u Z 2 V k I F R 5 c G U y L n t W Y W d h c y B S R S w y M 3 0 m c X V v d D s s J n F 1 b 3 Q 7 U 2 V j d G l v b j E v U H J p d m F k b y A t I F J H Q S B N Y W l u Z m l s Z S A t I G Z p b m F s I D I 1 X F w v M j Y v Q 2 h h b m d l Z C B U e X B l M i 5 7 V m F n Y X M g T T I z L D I 0 f S Z x d W 9 0 O y w m c X V v d D t T Z W N 0 a W 9 u M S 9 Q c m l 2 Y W R v I C 0 g U k d B I E 1 h a W 5 m a W x l I C 0 g Z m l u Y W w g M j V c X C 8 y N i 9 D a G F u Z 2 V k I F R 5 c G U y L n t W Y W d h c 1 x u V E R F V C w y N X 0 m c X V v d D s s J n F 1 b 3 Q 7 U 2 V j d G l v b j E v U H J p d m F k b y A t I F J H Q S B N Y W l u Z m l s Z S A t I G Z p b m F s I D I 1 X F w v M j Y v Q 2 h h b m d l Z C B U e X B l M i 5 7 V m F n Y X M g V E R U U 1 A s M j Z 9 J n F 1 b 3 Q 7 L C Z x d W 9 0 O 1 N l Y 3 R p b 2 4 x L 1 B y a X Z h Z G 8 g L S B S R 0 E g T W F p b m Z p b G U g L S B m a W 5 h b C A y N V x c L z I 2 L 0 N o Y W 5 n Z W Q g V H l w Z T I u e 1 Z h Z 2 F z I F R P Q 1 M s M j d 9 J n F 1 b 3 Q 7 L C Z x d W 9 0 O 1 N l Y 3 R p b 2 4 x L 1 B y a X Z h Z G 8 g L S B S R 0 E g T W F p b m Z p b G U g L S B m a W 5 h b C A y N V x c L z I 2 L 0 N o Y W 5 n Z W Q g V H l w Z T I u e 1 Z h Z 2 F z I F R D R E M s M j h 9 J n F 1 b 3 Q 7 L C Z x d W 9 0 O 1 N l Y 3 R p b 2 4 x L 1 B y a X Z h Z G 8 g L S B S R 0 E g T W F p b m Z p b G U g L S B m a W 5 h b C A y N V x c L z I 2 L 0 N o Y W 5 n Z W Q g V H l w Z T I u e 1 Z h Z 2 F z I E x p Y 0 1 l Z C w y O X 0 m c X V v d D s s J n F 1 b 3 Q 7 U 2 V j d G l v b j E v U H J p d m F k b y A t I F J H Q S B N Y W l u Z m l s Z S A t I G Z p b m F s I D I 1 X F w v M j Y v Q 2 h h b m d l Z C B U e X B l M i 5 7 V m F n Y X M g R U k s M z B 9 J n F 1 b 3 Q 7 L C Z x d W 9 0 O 1 N l Y 3 R p b 2 4 x L 1 B y a X Z h Z G 8 g L S B S R 0 E g T W F p b m Z p b G U g L S B m a W 5 h b C A y N V x c L z I 2 L 0 N o Y W 5 n Z W Q g V H l w Z T I u e 1 Z h Z 2 F z I E 1 Q S U M s M z F 9 J n F 1 b 3 Q 7 L C Z x d W 9 0 O 1 N l Y 3 R p b 2 4 x L 1 B y a X Z h Z G 8 g L S B S R 0 E g T W F p b m Z p b G U g L S B m a W 5 h b C A y N V x c L z I 2 L 0 N o Y W 5 n Z W Q g V H l w Z T I u e 1 R v d G F s I F Z h Z 2 F z I E N F X G 4 y M D I 1 L z I w M j Y s M z J 9 J n F 1 b 3 Q 7 L C Z x d W 9 0 O 1 N l Y 3 R p b 2 4 x L 1 B y a X Z h Z G 8 g L S B S R 0 E g T W F p b m Z p b G U g L S B m a W 5 h b C A y N V x c L z I 2 L 0 N o Y W 5 n Z W Q g V H l w Z T I u e 1 R v d G F s I F Z h Z 2 F z X G 4 o Q 0 k r Q 0 w r U k U r Q 0 U p L D M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v R m l s d G V y Z W Q l M j B I a W R k Z W 4 l M j B G a W x l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J b n Z v a 2 U l M j B D d X N 0 b 2 0 l M j B G d W 5 j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S Z W 5 h b W V k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S Z W 1 v d m V k J T I w T 3 R o Z X I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G a W x 0 Z X J l Z C U y M F J v d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G a W N o Z W l y b y U y M C g 1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M z g 4 Z W Q z N m I t N j g w Y y 0 0 M G M 3 L T h j Y T M t Z W I 2 N 2 U 2 M m M 1 Y z V h I i A v P j x F b n R y e S B U e X B l P S J R d W V y e U d y b 3 V w S U Q i I F Z h b H V l P S J z O W V i Z j B j N T Y t M m Q 2 Y i 0 0 M m F k L W I 3 Y T k t Y z g z Z j c 2 N T l h M T E 5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U t M D I t M T B U M T c 6 M T g 6 M j Y u M z Q x O D A x M 1 o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G a W N o Z W l y b y U y M C g 1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1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F h M D F m O G E 3 L T R k Y j A t N D I 3 N i 1 i O W Y 3 L T d i Z m E z Y z Z i N W Y x Y y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M 5 Z W J m M G M 1 N i 0 y Z D Z i L T Q y Y W Q t Y j d h O S 1 j O D N m N z Y 1 O W E x M T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x M F Q x N z o x O D o y N i 4 z N T k 2 N z Y w W i I g L z 4 8 L 1 N 0 Y W J s Z U V u d H J p Z X M + P C 9 J d G V t P j x J d G V t P j x J d G V t T G 9 j Y X R p b 2 4 + P E l 0 Z W 1 U e X B l P k Z v c m 1 1 b G E 8 L 0 l 0 Z W 1 U e X B l P j x J d G V t U G F 0 a D 5 T Z W N 0 a W 9 u M S 9 G a W N o Z W l y b y U y M G R l J T I w R X h l b X B s b y U y M C g 1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1 K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N l M W M 0 N W Q 3 L W E z O D Y t N D d l Y i 0 5 M G M 4 L W J h Z D E x O G U z Y z N l N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U m V j b 3 Z l c n l U Y X J n Z X R T a G V l d C I g V m F s d W U 9 I n N G b 2 x o Y T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M Y X N 0 V X B k Y X R l Z C I g V m F s d W U 9 I m Q y M D I 1 L T A y L T E x V D E z O j E 4 O j U y L j E 2 O T M 5 N T N a I i A v P j x F b n R y e S B U e X B l P S J G a W x s Q 2 9 s d W 1 u V H l w Z X M i I F Z h b H V l P S J z Q m d Z R 0 J n W U d C Z 1 l H Q m d Z R 0 J n W U d B d 1 l H Q m d Z R 0 J n V U Z C U V V G Q m d Z R 0 J n W U d B d 0 1 E Q X d V R k J R V U Z C U V V G Q l F V R k J R V U Z C U T 0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Z m l j a G V p c m 9 z J n F 1 b 3 Q 7 L C Z x d W 9 0 O 0 N v Z F x u S W V z V W 8 m c X V v d D s s J n F 1 b 3 Q 7 Q 2 9 k X G 5 D d X J z b y Z x d W 9 0 O y w m c X V v d D t D b 2 R f Q 3 V y c 2 8 y J n F 1 b 3 Q 7 L C Z x d W 9 0 O 0 N v b m M m c X V v d D s s J n F 1 b 3 Q 7 Q 2 9 u Y 1 8 y J n F 1 b 3 Q 7 L C Z x d W 9 0 O 0 7 C u i B S Z W d p c 3 R v J n F 1 b 3 Q 7 L C Z x d W 9 0 O 0 l F U y Z x d W 9 0 O y w m c X V v d D t J R V M g L S B V b m l k Y W R l I E 9 y Z 8 O i b m l j Y S Z x d W 9 0 O y w m c X V v d D t D a W N s b y B k Z S B F c 3 R 1 Z G 9 z J n F 1 b 3 Q 7 L C Z x d W 9 0 O 2 N p Y 2 x v X 2 V z d H V k b 3 M y J n F 1 b 3 Q 7 L C Z x d W 9 0 O 2 N p Y 2 x v X 2 V z d H V k b 3 M z J n F 1 b 3 Q 7 L C Z x d W 9 0 O 1 R p c G 9 c b k N 1 c n N v J n F 1 b 3 Q 7 L C Z x d W 9 0 O 0 N O Q S 9 D T C Z x d W 9 0 O y w m c X V v d D t E d X J h Y 2 F v J n F 1 b 3 Q 7 L C Z x d W 9 0 O 0 V D V F M m c X V v d D s s J n F 1 b 3 Q 7 Y W N y Z W R p d G F j Y W 8 m c X V v d D s s J n F 1 b 3 Q 7 R X N 0 Y W R v J n F 1 b 3 Q 7 L C Z x d W 9 0 O 0 F z c 2 9 j a W H D p 8 O j b y Z x d W 9 0 O y w m c X V v d D t D b 2 R c b k N O Q U V G J n F 1 b 3 Q 7 L C Z x d W 9 0 O 0 F y Z W F f Y 2 5 h Z W Y m c X V v d D s s J n F 1 b 3 Q 7 Q W 5 l e G 8 m c X V v d D s s J n F 1 b 3 Q 7 S W 5 k X 2 V 4 Y y Z x d W 9 0 O y w m c X V v d D t O Z H A m c X V v d D s s J n F 1 b 3 Q 7 T m R h J n F 1 b 3 Q 7 L C Z x d W 9 0 O 0 5 k a S Z x d W 9 0 O y w m c X V v d D t O Z 2 Q m c X V v d D s s J n F 1 b 3 Q 7 R G V z Z W 1 w c m V n b y Z x d W 9 0 O y w m c X V v d D t N Z W R p Y 2 l u Y S Z x d W 9 0 O y w m c X V v d D t J b m R F e C Z x d W 9 0 O y w m c X V v d D t D b 2 1 w L l x u R G l n a X R h a X M m c X V v d D s s J n F 1 b 3 Q 7 R W R 1 X G 5 C w 6 F z a W N h J n F 1 b 3 Q 7 L C Z x d W 9 0 O 0 V 4 Y 2 V j a W 9 u Y W R v J n F 1 b 3 Q 7 L C Z x d W 9 0 O 1 Z h Z 2 F z I G l u a W N p Y W l z X G 4 y M D I 0 L T I w M j U m c X V v d D s s J n F 1 b 3 Q 7 Q 2 9 s b 2 N h Z G 9 z I F J H Q V x u M j A y N C 0 y M D I 1 J n F 1 b 3 Q 7 L C Z x d W 9 0 O 0 N v b G 9 j Y W R v c y B S R V x u M j A y N C 0 y M D I 1 J n F 1 b 3 Q 7 L C Z x d W 9 0 O 0 x p b W l 0 Z S B B M 0 V z J n F 1 b 3 Q 7 L C Z x d W 9 0 O 1 J H Q S B S Z W d p b W U g b m 9 y b W F s J n F 1 b 3 Q 7 L C Z x d W 9 0 O 1 J H Q S B S Z W d p b W U g c M O z c y 1 s Y W J v c m F s J n F 1 b 3 Q 7 L C Z x d W 9 0 O 1 J H Q S A t I G 1 p b m l z d H J h Z G 9 z I G V t I G l u Z 2 z D q n M m c X V v d D s s J n F 1 b 3 Q 7 V G 9 0 Y W x c b l Z h Z 2 F z I F J H Q S Z x d W 9 0 O y w m c X V v d D t W Y W d h c y B S R S Z x d W 9 0 O y w m c X V v d D t W Y W d h c y B N M j M m c X V v d D s s J n F 1 b 3 Q 7 V m F n Y X N c b l R E R V Q m c X V v d D s s J n F 1 b 3 Q 7 V m F n Y X M g V E R U U 1 A m c X V v d D s s J n F 1 b 3 Q 7 V m F n Y X M g V E 9 D U y Z x d W 9 0 O y w m c X V v d D t W Y W d h c y B U Q 0 R D J n F 1 b 3 Q 7 L C Z x d W 9 0 O 1 Z h Z 2 F z I E x p Y 0 1 l Z C Z x d W 9 0 O y w m c X V v d D t W Y W d h c y B F S S Z x d W 9 0 O y w m c X V v d D t W Y W d h c y B N U E l D J n F 1 b 3 Q 7 L C Z x d W 9 0 O 1 R v d G F s I F Z h Z 2 F z I E N F X G 4 y M D I 1 L z I w M j Y m c X V v d D s s J n F 1 b 3 Q 7 V G 9 0 Y W w g V m F n Y X N c b i h D T k E r Q 0 w r U k U r Q 0 U p J n F 1 b 3 Q 7 X S I g L z 4 8 R W 5 0 c n k g V H l w Z T 0 i R m l s b E N v d W 5 0 I i B W Y W x 1 Z T 0 i b D E y N D U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N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J H Q S A t I E 1 h a W 5 m a W x l L 0 N o Y W 5 n Z W Q g V H l w Z T E u e 0 V T R W 5 m Q 2 9 p b W J y Y V 9 W Y W c y N S 0 y N i 5 4 b H N 4 L D B 9 J n F 1 b 3 Q 7 L C Z x d W 9 0 O 1 N l Y 3 R p b 2 4 x L 1 J H Q S A t I E 1 h a W 5 m a W x l L 0 N o Y W 5 n Z W Q g V H l w Z T E u e 0 N v Z F x u S W V z V W 8 s M X 0 m c X V v d D s s J n F 1 b 3 Q 7 U 2 V j d G l v b j E v U k d B I C 0 g T W F p b m Z p b G U v Q 2 h h b m d l Z C B U e X B l M S 5 7 Q 2 9 k X G 5 D d X J z b y w y f S Z x d W 9 0 O y w m c X V v d D t T Z W N 0 a W 9 u M S 9 S R 0 E g L S B N Y W l u Z m l s Z S 9 D a G F u Z 2 V k I F R 5 c G U x L n t D b 2 R f Q 3 V y c 2 8 y L D N 9 J n F 1 b 3 Q 7 L C Z x d W 9 0 O 1 N l Y 3 R p b 2 4 x L 1 J H Q S A t I E 1 h a W 5 m a W x l L 0 N o Y W 5 n Z W Q g V H l w Z T E u e 0 N v b m M s N H 0 m c X V v d D s s J n F 1 b 3 Q 7 U 2 V j d G l v b j E v U k d B I C 0 g T W F p b m Z p b G U v Q 2 h h b m d l Z C B U e X B l M S 5 7 Q 2 9 u Y 1 8 y L D V 9 J n F 1 b 3 Q 7 L C Z x d W 9 0 O 1 N l Y 3 R p b 2 4 x L 1 J H Q S A t I E 1 h a W 5 m a W x l L 0 N o Y W 5 n Z W Q g V H l w Z T E u e 0 7 C u i B S Z W d p c 3 R v L D Z 9 J n F 1 b 3 Q 7 L C Z x d W 9 0 O 1 N l Y 3 R p b 2 4 x L 1 J H Q S A t I E 1 h a W 5 m a W x l L 0 N o Y W 5 n Z W Q g V H l w Z T E u e 0 l F U y w 3 f S Z x d W 9 0 O y w m c X V v d D t T Z W N 0 a W 9 u M S 9 S R 0 E g L S B N Y W l u Z m l s Z S 9 D a G F u Z 2 V k I F R 5 c G U x L n t J R V M g L S B V b m l k Y W R l I E 9 y Z 8 O i b m l j Y S w 4 f S Z x d W 9 0 O y w m c X V v d D t T Z W N 0 a W 9 u M S 9 S R 0 E g L S B N Y W l u Z m l s Z S 9 D a G F u Z 2 V k I F R 5 c G U x L n t D a W N s b y B k Z S B F c 3 R 1 Z G 9 z L D l 9 J n F 1 b 3 Q 7 L C Z x d W 9 0 O 1 N l Y 3 R p b 2 4 x L 1 J H Q S A t I E 1 h a W 5 m a W x l L 0 N o Y W 5 n Z W Q g V H l w Z T E u e 2 N p Y 2 x v X 2 V z d H V k b 3 M y L D E w f S Z x d W 9 0 O y w m c X V v d D t T Z W N 0 a W 9 u M S 9 S R 0 E g L S B N Y W l u Z m l s Z S 9 D a G F u Z 2 V k I F R 5 c G U x L n t j a W N s b 1 9 l c 3 R 1 Z G 9 z M y w x M X 0 m c X V v d D s s J n F 1 b 3 Q 7 U 2 V j d G l v b j E v U k d B I C 0 g T W F p b m Z p b G U v Q 2 h h b m d l Z C B U e X B l M S 5 7 V G l w b 1 x u Q 3 V y c 2 8 s M T J 9 J n F 1 b 3 Q 7 L C Z x d W 9 0 O 1 N l Y 3 R p b 2 4 x L 1 J H Q S A t I E 1 h a W 5 m a W x l L 0 N o Y W 5 n Z W Q g V H l w Z T E u e 0 N O Q S 9 D T C w x M 3 0 m c X V v d D s s J n F 1 b 3 Q 7 U 2 V j d G l v b j E v U k d B I C 0 g T W F p b m Z p b G U v Q 2 h h b m d l Z C B U e X B l M S 5 7 R H V y Y W N h b y w x N H 0 m c X V v d D s s J n F 1 b 3 Q 7 U 2 V j d G l v b j E v U k d B I C 0 g T W F p b m Z p b G U v Q 2 h h b m d l Z C B U e X B l M i 5 7 R U N U U y w x N X 0 m c X V v d D s s J n F 1 b 3 Q 7 U 2 V j d G l v b j E v U k d B I C 0 g T W F p b m Z p b G U v Q 2 h h b m d l Z C B U e X B l M S 5 7 Y W N y Z W R p d G F j Y W 8 s M T Z 9 J n F 1 b 3 Q 7 L C Z x d W 9 0 O 1 N l Y 3 R p b 2 4 x L 1 J H Q S A t I E 1 h a W 5 m a W x l L 0 N o Y W 5 n Z W Q g V H l w Z T E u e 0 V z d G F k b y w x N 3 0 m c X V v d D s s J n F 1 b 3 Q 7 U 2 V j d G l v b j E v U k d B I C 0 g T W F p b m Z p b G U v Q 2 h h b m d l Z C B U e X B l M y 5 7 Q X N z b 2 N p Y c O n w 6 N v L D E 4 f S Z x d W 9 0 O y w m c X V v d D t T Z W N 0 a W 9 u M S 9 S R 0 E g L S B N Y W l u Z m l s Z S 9 D a G F u Z 2 V k I F R 5 c G U y L n t D b 2 R c b k N O Q U V G L D E 5 f S Z x d W 9 0 O y w m c X V v d D t T Z W N 0 a W 9 u M S 9 S R 0 E g L S B N Y W l u Z m l s Z S 9 D a G F u Z 2 V k I F R 5 c G U x L n t B c m V h X 2 N u Y W V m L D I w f S Z x d W 9 0 O y w m c X V v d D t T Z W N 0 a W 9 u M S 9 S R 0 E g L S B N Y W l u Z m l s Z S 9 D a G F u Z 2 V k I F R 5 c G U x L n t B b m V 4 b y w y M X 0 m c X V v d D s s J n F 1 b 3 Q 7 U 2 V j d G l v b j E v U k d B I C 0 g T W F p b m Z p b G U v Q 2 h h b m d l Z C B U e X B l M i 5 7 S W 5 k X 2 V 4 Y y w y M n 0 m c X V v d D s s J n F 1 b 3 Q 7 U 2 V j d G l v b j E v U k d B I C 0 g T W F p b m Z p b G U v Q 2 h h b m d l Z C B U e X B l M i 5 7 T m R w L D I z f S Z x d W 9 0 O y w m c X V v d D t T Z W N 0 a W 9 u M S 9 S R 0 E g L S B N Y W l u Z m l s Z S 9 D a G F u Z 2 V k I F R 5 c G U y L n t O Z G E s M j R 9 J n F 1 b 3 Q 7 L C Z x d W 9 0 O 1 N l Y 3 R p b 2 4 x L 1 J H Q S A t I E 1 h a W 5 m a W x l L 0 N o Y W 5 n Z W Q g V H l w Z T I u e 0 5 k a S w y N X 0 m c X V v d D s s J n F 1 b 3 Q 7 U 2 V j d G l v b j E v U k d B I C 0 g T W F p b m Z p b G U v Q 2 h h b m d l Z C B U e X B l M i 5 7 T m d k L D I 2 f S Z x d W 9 0 O y w m c X V v d D t T Z W N 0 a W 9 u M S 9 S R 0 E g L S B N Y W l u Z m l s Z S 9 D a G F u Z 2 V k I F R 5 c G U x L n t E Z X N l b X B y Z W d v L D I 3 f S Z x d W 9 0 O y w m c X V v d D t T Z W N 0 a W 9 u M S 9 S R 0 E g L S B N Y W l u Z m l s Z S 9 D a G F u Z 2 V k I F R 5 c G U x L n t N Z W R p Y 2 l u Y S w y O H 0 m c X V v d D s s J n F 1 b 3 Q 7 U 2 V j d G l v b j E v U k d B I C 0 g T W F p b m Z p b G U v Q 2 h h b m d l Z C B U e X B l M S 5 7 S W 5 k R X g s M j l 9 J n F 1 b 3 Q 7 L C Z x d W 9 0 O 1 N l Y 3 R p b 2 4 x L 1 J H Q S A t I E 1 h a W 5 m a W x l L 0 N o Y W 5 n Z W Q g V H l w Z T E u e 0 N v b X A u X G 5 E a W d p d G F p c y w z M H 0 m c X V v d D s s J n F 1 b 3 Q 7 U 2 V j d G l v b j E v U k d B I C 0 g T W F p b m Z p b G U v Q 2 h h b m d l Z C B U e X B l M S 5 7 R W R 1 X G 5 C w 6 F z a W N h L D M x f S Z x d W 9 0 O y w m c X V v d D t T Z W N 0 a W 9 u M S 9 S R 0 E g L S B N Y W l u Z m l s Z S 9 D a G F u Z 2 V k I F R 5 c G U x L n t F e G N l Y 2 l v b m F k b y w z M n 0 m c X V v d D s s J n F 1 b 3 Q 7 U 2 V j d G l v b j E v U k d B I C 0 g T W F p b m Z p b G U v Q 2 h h b m d l Z C B U e X B l M i 5 7 V m F n Y X M g a W 5 p Y 2 l h a X N c b j I w M j Q t M j A y N S w z M 3 0 m c X V v d D s s J n F 1 b 3 Q 7 U 2 V j d G l v b j E v U k d B I C 0 g T W F p b m Z p b G U v Q 2 h h b m d l Z C B U e X B l M i 5 7 Q 2 9 s b 2 N h Z G 9 z I F J H Q V x u M j A y N C 0 y M D I 1 L D M 0 f S Z x d W 9 0 O y w m c X V v d D t T Z W N 0 a W 9 u M S 9 S R 0 E g L S B N Y W l u Z m l s Z S 9 D a G F u Z 2 V k I F R 5 c G U y L n t D b 2 x v Y 2 F k b 3 M g U k V c b j I w M j Q t M j A y N S w z N X 0 m c X V v d D s s J n F 1 b 3 Q 7 U 2 V j d G l v b j E v U k d B I C 0 g T W F p b m Z p b G U v Q 2 h h b m d l Z C B U e X B l M i 5 7 T G l t a X R l I E E z R X M s M z Z 9 J n F 1 b 3 Q 7 L C Z x d W 9 0 O 1 N l Y 3 R p b 2 4 x L 1 J H Q S A t I E 1 h a W 5 m a W x l L 1 J l c G x h Y 2 V k I F Z h b H V l L n t S R 0 E g U m V n a W 1 l I G 5 v c m 1 h b C w z N 3 0 m c X V v d D s s J n F 1 b 3 Q 7 U 2 V j d G l v b j E v U k d B I C 0 g T W F p b m Z p b G U v U m V w b G F j Z W Q g V m F s d W U u e 1 J H Q S B S Z W d p b W U g c M O z c y 1 s Y W J v c m F s L D M 4 f S Z x d W 9 0 O y w m c X V v d D t T Z W N 0 a W 9 u M S 9 S R 0 E g L S B N Y W l u Z m l s Z S 9 S Z X B s Y W N l Z C B W Y W x 1 Z S 5 7 U k d B I C 0 g b W l u a X N 0 c m F k b 3 M g Z W 0 g a W 5 n b M O q c y w z O X 0 m c X V v d D s s J n F 1 b 3 Q 7 U 2 V j d G l v b j E v U k d B I C 0 g T W F p b m Z p b G U v U m V w b G F j Z W Q g V m F s d W U u e 1 R v d G F s X G 5 W Y W d h c y B S R 0 E s N D B 9 J n F 1 b 3 Q 7 L C Z x d W 9 0 O 1 N l Y 3 R p b 2 4 x L 1 J H Q S A t I E 1 h a W 5 m a W x l L 1 J l c G x h Y 2 V k I F Z h b H V l L n t W Y W d h c y B S R S w 0 M X 0 m c X V v d D s s J n F 1 b 3 Q 7 U 2 V j d G l v b j E v U k d B I C 0 g T W F p b m Z p b G U v U m V w b G F j Z W Q g V m F s d W U u e 1 Z h Z 2 F z I E 0 y M y w 0 M n 0 m c X V v d D s s J n F 1 b 3 Q 7 U 2 V j d G l v b j E v U k d B I C 0 g T W F p b m Z p b G U v U m V w b G F j Z W Q g V m F s d W U u e 1 Z h Z 2 F z X G 5 U R E V U L D Q z f S Z x d W 9 0 O y w m c X V v d D t T Z W N 0 a W 9 u M S 9 S R 0 E g L S B N Y W l u Z m l s Z S 9 S Z X B s Y W N l Z C B W Y W x 1 Z S 5 7 V m F n Y X M g V E R U U 1 A s N D R 9 J n F 1 b 3 Q 7 L C Z x d W 9 0 O 1 N l Y 3 R p b 2 4 x L 1 J H Q S A t I E 1 h a W 5 m a W x l L 1 J l c G x h Y 2 V k I F Z h b H V l L n t W Y W d h c y B U T 0 N T L D Q 1 f S Z x d W 9 0 O y w m c X V v d D t T Z W N 0 a W 9 u M S 9 S R 0 E g L S B N Y W l u Z m l s Z S 9 S Z X B s Y W N l Z C B W Y W x 1 Z S 5 7 V m F n Y X M g V E N E Q y w 0 N n 0 m c X V v d D s s J n F 1 b 3 Q 7 U 2 V j d G l v b j E v U k d B I C 0 g T W F p b m Z p b G U v U m V w b G F j Z W Q g V m F s d W U u e 1 Z h Z 2 F z I E x p Y 0 1 l Z C w 0 N 3 0 m c X V v d D s s J n F 1 b 3 Q 7 U 2 V j d G l v b j E v U k d B I C 0 g T W F p b m Z p b G U v U m V w b G F j Z W Q g V m F s d W U u e 1 Z h Z 2 F z I E V J L D Q 4 f S Z x d W 9 0 O y w m c X V v d D t T Z W N 0 a W 9 u M S 9 S R 0 E g L S B N Y W l u Z m l s Z S 9 S Z X B s Y W N l Z C B W Y W x 1 Z S 5 7 V m F n Y X M g T V B J Q y w 0 O X 0 m c X V v d D s s J n F 1 b 3 Q 7 U 2 V j d G l v b j E v U k d B I C 0 g T W F p b m Z p b G U v U m V w b G F j Z W Q g V m F s d W U u e 1 R v d G F s I F Z h Z 2 F z I E N F X G 4 y M D I 1 L z I w M j Y s N T B 9 J n F 1 b 3 Q 7 L C Z x d W 9 0 O 1 N l Y 3 R p b 2 4 x L 1 J H Q S A t I E 1 h a W 5 m a W x l L 1 J l c G x h Y 2 V k I F Z h b H V l L n t U b 3 R h b C B W Y W d h c 1 x u K E N O Q S t D T C t S R S t D R S k s N T F 9 J n F 1 b 3 Q 7 X S w m c X V v d D t D b 2 x 1 b W 5 D b 3 V u d C Z x d W 9 0 O z o 1 M i w m c X V v d D t L Z X l D b 2 x 1 b W 5 O Y W 1 l c y Z x d W 9 0 O z p b X S w m c X V v d D t D b 2 x 1 b W 5 J Z G V u d G l 0 a W V z J n F 1 b 3 Q 7 O l s m c X V v d D t T Z W N 0 a W 9 u M S 9 S R 0 E g L S B N Y W l u Z m l s Z S 9 D a G F u Z 2 V k I F R 5 c G U x L n t F U 0 V u Z k N v a W 1 i c m F f V m F n M j U t M j Y u e G x z e C w w f S Z x d W 9 0 O y w m c X V v d D t T Z W N 0 a W 9 u M S 9 S R 0 E g L S B N Y W l u Z m l s Z S 9 D a G F u Z 2 V k I F R 5 c G U x L n t D b 2 R c b k l l c 1 V v L D F 9 J n F 1 b 3 Q 7 L C Z x d W 9 0 O 1 N l Y 3 R p b 2 4 x L 1 J H Q S A t I E 1 h a W 5 m a W x l L 0 N o Y W 5 n Z W Q g V H l w Z T E u e 0 N v Z F x u Q 3 V y c 2 8 s M n 0 m c X V v d D s s J n F 1 b 3 Q 7 U 2 V j d G l v b j E v U k d B I C 0 g T W F p b m Z p b G U v Q 2 h h b m d l Z C B U e X B l M S 5 7 Q 2 9 k X 0 N 1 c n N v M i w z f S Z x d W 9 0 O y w m c X V v d D t T Z W N 0 a W 9 u M S 9 S R 0 E g L S B N Y W l u Z m l s Z S 9 D a G F u Z 2 V k I F R 5 c G U x L n t D b 2 5 j L D R 9 J n F 1 b 3 Q 7 L C Z x d W 9 0 O 1 N l Y 3 R p b 2 4 x L 1 J H Q S A t I E 1 h a W 5 m a W x l L 0 N o Y W 5 n Z W Q g V H l w Z T E u e 0 N v b m N f M i w 1 f S Z x d W 9 0 O y w m c X V v d D t T Z W N 0 a W 9 u M S 9 S R 0 E g L S B N Y W l u Z m l s Z S 9 D a G F u Z 2 V k I F R 5 c G U x L n t O w r o g U m V n a X N 0 b y w 2 f S Z x d W 9 0 O y w m c X V v d D t T Z W N 0 a W 9 u M S 9 S R 0 E g L S B N Y W l u Z m l s Z S 9 D a G F u Z 2 V k I F R 5 c G U x L n t J R V M s N 3 0 m c X V v d D s s J n F 1 b 3 Q 7 U 2 V j d G l v b j E v U k d B I C 0 g T W F p b m Z p b G U v Q 2 h h b m d l Z C B U e X B l M S 5 7 S U V T I C 0 g V W 5 p Z G F k Z S B P c m f D o m 5 p Y 2 E s O H 0 m c X V v d D s s J n F 1 b 3 Q 7 U 2 V j d G l v b j E v U k d B I C 0 g T W F p b m Z p b G U v Q 2 h h b m d l Z C B U e X B l M S 5 7 Q 2 l j b G 8 g Z G U g R X N 0 d W R v c y w 5 f S Z x d W 9 0 O y w m c X V v d D t T Z W N 0 a W 9 u M S 9 S R 0 E g L S B N Y W l u Z m l s Z S 9 D a G F u Z 2 V k I F R 5 c G U x L n t j a W N s b 1 9 l c 3 R 1 Z G 9 z M i w x M H 0 m c X V v d D s s J n F 1 b 3 Q 7 U 2 V j d G l v b j E v U k d B I C 0 g T W F p b m Z p b G U v Q 2 h h b m d l Z C B U e X B l M S 5 7 Y 2 l j b G 9 f Z X N 0 d W R v c z M s M T F 9 J n F 1 b 3 Q 7 L C Z x d W 9 0 O 1 N l Y 3 R p b 2 4 x L 1 J H Q S A t I E 1 h a W 5 m a W x l L 0 N o Y W 5 n Z W Q g V H l w Z T E u e 1 R p c G 9 c b k N 1 c n N v L D E y f S Z x d W 9 0 O y w m c X V v d D t T Z W N 0 a W 9 u M S 9 S R 0 E g L S B N Y W l u Z m l s Z S 9 D a G F u Z 2 V k I F R 5 c G U x L n t D T k E v Q 0 w s M T N 9 J n F 1 b 3 Q 7 L C Z x d W 9 0 O 1 N l Y 3 R p b 2 4 x L 1 J H Q S A t I E 1 h a W 5 m a W x l L 0 N o Y W 5 n Z W Q g V H l w Z T E u e 0 R 1 c m F j Y W 8 s M T R 9 J n F 1 b 3 Q 7 L C Z x d W 9 0 O 1 N l Y 3 R p b 2 4 x L 1 J H Q S A t I E 1 h a W 5 m a W x l L 0 N o Y W 5 n Z W Q g V H l w Z T I u e 0 V D V F M s M T V 9 J n F 1 b 3 Q 7 L C Z x d W 9 0 O 1 N l Y 3 R p b 2 4 x L 1 J H Q S A t I E 1 h a W 5 m a W x l L 0 N o Y W 5 n Z W Q g V H l w Z T E u e 2 F j c m V k a X R h Y 2 F v L D E 2 f S Z x d W 9 0 O y w m c X V v d D t T Z W N 0 a W 9 u M S 9 S R 0 E g L S B N Y W l u Z m l s Z S 9 D a G F u Z 2 V k I F R 5 c G U x L n t F c 3 R h Z G 8 s M T d 9 J n F 1 b 3 Q 7 L C Z x d W 9 0 O 1 N l Y 3 R p b 2 4 x L 1 J H Q S A t I E 1 h a W 5 m a W x l L 0 N o Y W 5 n Z W Q g V H l w Z T M u e 0 F z c 2 9 j a W H D p 8 O j b y w x O H 0 m c X V v d D s s J n F 1 b 3 Q 7 U 2 V j d G l v b j E v U k d B I C 0 g T W F p b m Z p b G U v Q 2 h h b m d l Z C B U e X B l M i 5 7 Q 2 9 k X G 5 D T k F F R i w x O X 0 m c X V v d D s s J n F 1 b 3 Q 7 U 2 V j d G l v b j E v U k d B I C 0 g T W F p b m Z p b G U v Q 2 h h b m d l Z C B U e X B l M S 5 7 Q X J l Y V 9 j b m F l Z i w y M H 0 m c X V v d D s s J n F 1 b 3 Q 7 U 2 V j d G l v b j E v U k d B I C 0 g T W F p b m Z p b G U v Q 2 h h b m d l Z C B U e X B l M S 5 7 Q W 5 l e G 8 s M j F 9 J n F 1 b 3 Q 7 L C Z x d W 9 0 O 1 N l Y 3 R p b 2 4 x L 1 J H Q S A t I E 1 h a W 5 m a W x l L 0 N o Y W 5 n Z W Q g V H l w Z T I u e 0 l u Z F 9 l e G M s M j J 9 J n F 1 b 3 Q 7 L C Z x d W 9 0 O 1 N l Y 3 R p b 2 4 x L 1 J H Q S A t I E 1 h a W 5 m a W x l L 0 N o Y W 5 n Z W Q g V H l w Z T I u e 0 5 k c C w y M 3 0 m c X V v d D s s J n F 1 b 3 Q 7 U 2 V j d G l v b j E v U k d B I C 0 g T W F p b m Z p b G U v Q 2 h h b m d l Z C B U e X B l M i 5 7 T m R h L D I 0 f S Z x d W 9 0 O y w m c X V v d D t T Z W N 0 a W 9 u M S 9 S R 0 E g L S B N Y W l u Z m l s Z S 9 D a G F u Z 2 V k I F R 5 c G U y L n t O Z G k s M j V 9 J n F 1 b 3 Q 7 L C Z x d W 9 0 O 1 N l Y 3 R p b 2 4 x L 1 J H Q S A t I E 1 h a W 5 m a W x l L 0 N o Y W 5 n Z W Q g V H l w Z T I u e 0 5 n Z C w y N n 0 m c X V v d D s s J n F 1 b 3 Q 7 U 2 V j d G l v b j E v U k d B I C 0 g T W F p b m Z p b G U v Q 2 h h b m d l Z C B U e X B l M S 5 7 R G V z Z W 1 w c m V n b y w y N 3 0 m c X V v d D s s J n F 1 b 3 Q 7 U 2 V j d G l v b j E v U k d B I C 0 g T W F p b m Z p b G U v Q 2 h h b m d l Z C B U e X B l M S 5 7 T W V k a W N p b m E s M j h 9 J n F 1 b 3 Q 7 L C Z x d W 9 0 O 1 N l Y 3 R p b 2 4 x L 1 J H Q S A t I E 1 h a W 5 m a W x l L 0 N o Y W 5 n Z W Q g V H l w Z T E u e 0 l u Z E V 4 L D I 5 f S Z x d W 9 0 O y w m c X V v d D t T Z W N 0 a W 9 u M S 9 S R 0 E g L S B N Y W l u Z m l s Z S 9 D a G F u Z 2 V k I F R 5 c G U x L n t D b 2 1 w L l x u R G l n a X R h a X M s M z B 9 J n F 1 b 3 Q 7 L C Z x d W 9 0 O 1 N l Y 3 R p b 2 4 x L 1 J H Q S A t I E 1 h a W 5 m a W x l L 0 N o Y W 5 n Z W Q g V H l w Z T E u e 0 V k d V x u Q s O h c 2 l j Y S w z M X 0 m c X V v d D s s J n F 1 b 3 Q 7 U 2 V j d G l v b j E v U k d B I C 0 g T W F p b m Z p b G U v Q 2 h h b m d l Z C B U e X B l M S 5 7 R X h j Z W N p b 2 5 h Z G 8 s M z J 9 J n F 1 b 3 Q 7 L C Z x d W 9 0 O 1 N l Y 3 R p b 2 4 x L 1 J H Q S A t I E 1 h a W 5 m a W x l L 0 N o Y W 5 n Z W Q g V H l w Z T I u e 1 Z h Z 2 F z I G l u a W N p Y W l z X G 4 y M D I 0 L T I w M j U s M z N 9 J n F 1 b 3 Q 7 L C Z x d W 9 0 O 1 N l Y 3 R p b 2 4 x L 1 J H Q S A t I E 1 h a W 5 m a W x l L 0 N o Y W 5 n Z W Q g V H l w Z T I u e 0 N v b G 9 j Y W R v c y B S R 0 F c b j I w M j Q t M j A y N S w z N H 0 m c X V v d D s s J n F 1 b 3 Q 7 U 2 V j d G l v b j E v U k d B I C 0 g T W F p b m Z p b G U v Q 2 h h b m d l Z C B U e X B l M i 5 7 Q 2 9 s b 2 N h Z G 9 z I F J F X G 4 y M D I 0 L T I w M j U s M z V 9 J n F 1 b 3 Q 7 L C Z x d W 9 0 O 1 N l Y 3 R p b 2 4 x L 1 J H Q S A t I E 1 h a W 5 m a W x l L 0 N o Y W 5 n Z W Q g V H l w Z T I u e 0 x p b W l 0 Z S B B M 0 V z L D M 2 f S Z x d W 9 0 O y w m c X V v d D t T Z W N 0 a W 9 u M S 9 S R 0 E g L S B N Y W l u Z m l s Z S 9 S Z X B s Y W N l Z C B W Y W x 1 Z S 5 7 U k d B I F J l Z 2 l t Z S B u b 3 J t Y W w s M z d 9 J n F 1 b 3 Q 7 L C Z x d W 9 0 O 1 N l Y 3 R p b 2 4 x L 1 J H Q S A t I E 1 h a W 5 m a W x l L 1 J l c G x h Y 2 V k I F Z h b H V l L n t S R 0 E g U m V n a W 1 l I H D D s 3 M t b G F i b 3 J h b C w z O H 0 m c X V v d D s s J n F 1 b 3 Q 7 U 2 V j d G l v b j E v U k d B I C 0 g T W F p b m Z p b G U v U m V w b G F j Z W Q g V m F s d W U u e 1 J H Q S A t I G 1 p b m l z d H J h Z G 9 z I G V t I G l u Z 2 z D q n M s M z l 9 J n F 1 b 3 Q 7 L C Z x d W 9 0 O 1 N l Y 3 R p b 2 4 x L 1 J H Q S A t I E 1 h a W 5 m a W x l L 1 J l c G x h Y 2 V k I F Z h b H V l L n t U b 3 R h b F x u V m F n Y X M g U k d B L D Q w f S Z x d W 9 0 O y w m c X V v d D t T Z W N 0 a W 9 u M S 9 S R 0 E g L S B N Y W l u Z m l s Z S 9 S Z X B s Y W N l Z C B W Y W x 1 Z S 5 7 V m F n Y X M g U k U s N D F 9 J n F 1 b 3 Q 7 L C Z x d W 9 0 O 1 N l Y 3 R p b 2 4 x L 1 J H Q S A t I E 1 h a W 5 m a W x l L 1 J l c G x h Y 2 V k I F Z h b H V l L n t W Y W d h c y B N M j M s N D J 9 J n F 1 b 3 Q 7 L C Z x d W 9 0 O 1 N l Y 3 R p b 2 4 x L 1 J H Q S A t I E 1 h a W 5 m a W x l L 1 J l c G x h Y 2 V k I F Z h b H V l L n t W Y W d h c 1 x u V E R F V C w 0 M 3 0 m c X V v d D s s J n F 1 b 3 Q 7 U 2 V j d G l v b j E v U k d B I C 0 g T W F p b m Z p b G U v U m V w b G F j Z W Q g V m F s d W U u e 1 Z h Z 2 F z I F R E V F N Q L D Q 0 f S Z x d W 9 0 O y w m c X V v d D t T Z W N 0 a W 9 u M S 9 S R 0 E g L S B N Y W l u Z m l s Z S 9 S Z X B s Y W N l Z C B W Y W x 1 Z S 5 7 V m F n Y X M g V E 9 D U y w 0 N X 0 m c X V v d D s s J n F 1 b 3 Q 7 U 2 V j d G l v b j E v U k d B I C 0 g T W F p b m Z p b G U v U m V w b G F j Z W Q g V m F s d W U u e 1 Z h Z 2 F z I F R D R E M s N D Z 9 J n F 1 b 3 Q 7 L C Z x d W 9 0 O 1 N l Y 3 R p b 2 4 x L 1 J H Q S A t I E 1 h a W 5 m a W x l L 1 J l c G x h Y 2 V k I F Z h b H V l L n t W Y W d h c y B M a W N N Z W Q s N D d 9 J n F 1 b 3 Q 7 L C Z x d W 9 0 O 1 N l Y 3 R p b 2 4 x L 1 J H Q S A t I E 1 h a W 5 m a W x l L 1 J l c G x h Y 2 V k I F Z h b H V l L n t W Y W d h c y B F S S w 0 O H 0 m c X V v d D s s J n F 1 b 3 Q 7 U 2 V j d G l v b j E v U k d B I C 0 g T W F p b m Z p b G U v U m V w b G F j Z W Q g V m F s d W U u e 1 Z h Z 2 F z I E 1 Q S U M s N D l 9 J n F 1 b 3 Q 7 L C Z x d W 9 0 O 1 N l Y 3 R p b 2 4 x L 1 J H Q S A t I E 1 h a W 5 m a W x l L 1 J l c G x h Y 2 V k I F Z h b H V l L n t U b 3 R h b C B W Y W d h c y B D R V x u M j A y N S 8 y M D I 2 L D U w f S Z x d W 9 0 O y w m c X V v d D t T Z W N 0 a W 9 u M S 9 S R 0 E g L S B N Y W l u Z m l s Z S 9 S Z X B s Y W N l Z C B W Y W x 1 Z S 5 7 V G 9 0 Y W w g V m F n Y X N c b i h D T k E r Q 0 w r U k U r Q 0 U p L D U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k d B J T I w L S U y M E 1 h a W 5 m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J b n Z v a 2 U l M j B D d X N 0 b 2 0 l M j B G d W 5 j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G a W N o Z W l y b y U y M C g y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S U Q i I F Z h b H V l P S J z Z j U 0 Y 2 I 3 Z D I t N z Q 5 Y y 0 0 Y j E 4 L W J m M T Q t M D V k M T U 0 Y 2 U 3 Z j V k I i A v P j x F b n R y e S B U e X B l P S J R d W V y e U d y b 3 V w S U Q i I F Z h b H V l P S J z O W Q 4 N T U w N T U t Z m F j N C 0 0 M z Y 5 L T g 4 O T A t M G R j N W U y M T k 3 Y z M 0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R m l s b E x h c 3 R V c G R h d G V k I i B W Y W x 1 Z T 0 i Z D I w M j U t M D I t M T N U M T I 6 N D U 6 M D Y u M D U 4 N j I w N F o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G a W N o Z W l y b y U y M C g y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y K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J j M z l h M G F m L T g 3 Y T Y t N G Y 2 Z i 0 5 O D I 4 L W Q 5 M D M 2 N j k x Z m F j Z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E V u d H J 5 I F R 5 c G U 9 I l F 1 Z X J 5 R 3 J v d X B J R C I g V m F s d W U 9 I n M 5 Z D g 1 N T A 1 N S 1 m Y W M 0 L T Q z N j k t O D g 5 M C 0 w Z G M 1 Z T I x O T d j M z Q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T G F z d F V w Z G F 0 Z W Q i I F Z h b H V l P S J k M j A y N S 0 w M i 0 x M 1 Q x M j o 0 N T o w N i 4 x M j U 2 M z I x W i I g L z 4 8 L 1 N 0 Y W J s Z U V u d H J p Z X M + P C 9 J d G V t P j x J d G V t P j x J d G V t T G 9 j Y X R p b 2 4 + P E l 0 Z W 1 U e X B l P k Z v c m 1 1 b G E 8 L 0 l 0 Z W 1 U e X B l P j x J d G V t U G F 0 a D 5 T Z W N 0 a W 9 u M S 9 G a W N o Z W l y b y U y M G R l J T I w R X h l b X B s b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y K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T V j N W E y M D U t N j k 1 Z i 0 0 M z l h L W I 3 N j c t Y m U 2 O D Q 1 M 2 Y w N D U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Z p b G x M Y X N 0 V X B k Y X R l Z C I g V m F s d W U 9 I m Q y M D I 1 L T A y L T E x V D E z O j E 4 O j U y L j I 4 M j M 4 N z d a I i A v P j x F b n R y e S B U e X B l P S J O Y X Z p Z 2 F 0 a W 9 u U 3 R l c E 5 h b W U i I F Z h b H V l P S J z T m F 2 a W d h d G l v b i I g L z 4 8 R W 5 0 c n k g V H l w Z T 0 i R m l s b E V y c m 9 y Q 2 9 1 b n Q i I F Z h b H V l P S J s M C I g L z 4 8 R W 5 0 c n k g V H l w Z T 0 i R m l s b E N v b H V t b l R 5 c G V z I i B W Y W x 1 Z T 0 i c 0 J n W U d C Z 1 l H Q m d Z R 0 J n T U d C Z 0 F H Q m d N R E F 3 T U R B d 0 1 E Q X d N R E F 3 T U R B d 0 1 E Q X c 9 P S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R m l s b E N v d W 5 0 I i B W Y W x 1 Z T 0 i b D Q 1 M y I g L z 4 8 R W 5 0 c n k g V H l w Z T 0 i R m l s b E N v b H V t b k 5 h b W V z I i B W Y W x 1 Z T 0 i c 1 s m c X V v d D t m a W N o Z W l y b y Z x d W 9 0 O y w m c X V v d D t D b 2 R c b k l l c 1 V v J n F 1 b 3 Q 7 L C Z x d W 9 0 O 0 N v Z F x u Q 3 V y c 2 8 m c X V v d D s s J n F 1 b 3 Q 7 T s K 6 I F J l Z 2 l z d G 8 m c X V v d D s s J n F 1 b 3 Q 7 S U V T J n F 1 b 3 Q 7 L C Z x d W 9 0 O 0 l F U y A t I F V u a W R h Z G U g T 3 J n w 6 J u a W N h J n F 1 b 3 Q 7 L C Z x d W 9 0 O 0 N p Y 2 x v I G R l I E V z d H V k b 3 M m c X V v d D s s J n F 1 b 3 Q 7 Y 2 l j b G 9 f Z X N 0 d W R v c z I m c X V v d D s s J n F 1 b 3 Q 7 V G l w b 1 x u Q 3 V y c 2 8 m c X V v d D s s J n F 1 b 3 Q 7 R H V y Y W N h b y Z x d W 9 0 O y w m c X V v d D t F Q 1 R T J n F 1 b 3 Q 7 L C Z x d W 9 0 O 2 F j c m V k a X R h Y 2 F v J n F 1 b 3 Q 7 L C Z x d W 9 0 O 0 V z d G F k b y Z x d W 9 0 O y w m c X V v d D t B c 3 N v Y 2 l h w 6 f D o 2 8 m c X V v d D s s J n F 1 b 3 Q 7 Q 2 9 k X G 5 D T k F F R i Z x d W 9 0 O y w m c X V v d D t B c m V h X 2 N u Y W V m J n F 1 b 3 Q 7 L C Z x d W 9 0 O 1 Z h Z 2 F z I E l u a W N p Y W l z X G 4 y M D I 0 L T I w M j U m c X V v d D s s J n F 1 b 3 Q 7 T W F 0 c m l j d W x h Z G 9 z X G 4 y M D I 0 L T I w M j U m c X V v d D s s J n F 1 b 3 Q 7 T G l t a X R l I E E z R X M m c X V v d D s s J n F 1 b 3 Q 7 U k d B J n F 1 b 3 Q 7 L C Z x d W 9 0 O 0 N J I F J l Z 2 l t Z S B w w 7 N z L W x h Y m 9 y Y W w m c X V v d D s s J n F 1 b 3 Q 7 Q 0 k g L S B t a W 5 p c 3 R y Y W R v c y B l b S B p b m d s w 6 p z J n F 1 b 3 Q 7 L C Z x d W 9 0 O 1 R v d G F s X G 5 W Y W d h c y B S R 0 E m c X V v d D s s J n F 1 b 3 Q 7 V m F n Y X M g U k U m c X V v d D s s J n F 1 b 3 Q 7 V m F n Y X M g T T I z J n F 1 b 3 Q 7 L C Z x d W 9 0 O 1 Z h Z 2 F z X G 5 U R E V U J n F 1 b 3 Q 7 L C Z x d W 9 0 O 1 Z h Z 2 F z I F R E V F N Q J n F 1 b 3 Q 7 L C Z x d W 9 0 O 1 Z h Z 2 F z I F R P Q 1 M m c X V v d D s s J n F 1 b 3 Q 7 V m F n Y X M g V E N E Q y Z x d W 9 0 O y w m c X V v d D t W Y W d h c y B M a W N N Z W Q m c X V v d D s s J n F 1 b 3 Q 7 V m F n Y X M g R U k m c X V v d D s s J n F 1 b 3 Q 7 V m F n Y X M g T V B J Q y Z x d W 9 0 O y w m c X V v d D t U b 3 R h b C B W Y W d h c y B D R V x u M j A y N S 8 y M D I 2 J n F 1 b 3 Q 7 L C Z x d W 9 0 O 1 R v d G F s I F Z h Z 2 F z X G 4 o Q 0 k r Q 0 w r U k U r Q 0 U p J n F 1 b 3 Q 7 X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H J p d m F k b y A t I F J H Q S B N Y W l u Z m l s Z S A t I G Z p b m F s I D I 1 X F w v M j Y v Q 2 h h b m d l Z C B U e X B l M S 5 7 Q X R s Y W 5 0 a W N h L U l V X 1 Z h Z z I 1 L T I 2 X 3 Y y L n h s c 3 g s M H 0 m c X V v d D s s J n F 1 b 3 Q 7 U 2 V j d G l v b j E v U H J p d m F k b y A t I F J H Q S B N Y W l u Z m l s Z S A t I G Z p b m F s I D I 1 X F w v M j Y v Q 2 h h b m d l Z C B U e X B l M i 5 7 Q 2 9 k X G 5 J Z X N V b y w x f S Z x d W 9 0 O y w m c X V v d D t T Z W N 0 a W 9 u M S 9 Q c m l 2 Y W R v I C 0 g U k d B I E 1 h a W 5 m a W x l I C 0 g Z m l u Y W w g M j V c X C 8 y N i 9 D a G F u Z 2 V k I F R 5 c G U x L n t D b 2 R c b k N 1 c n N v L D J 9 J n F 1 b 3 Q 7 L C Z x d W 9 0 O 1 N l Y 3 R p b 2 4 x L 1 B y a X Z h Z G 8 g L S B S R 0 E g T W F p b m Z p b G U g L S B m a W 5 h b C A y N V x c L z I 2 L 0 N o Y W 5 n Z W Q g V H l w Z T E u e 0 7 C u i B S Z W d p c 3 R v L D N 9 J n F 1 b 3 Q 7 L C Z x d W 9 0 O 1 N l Y 3 R p b 2 4 x L 1 B y a X Z h Z G 8 g L S B S R 0 E g T W F p b m Z p b G U g L S B m a W 5 h b C A y N V x c L z I 2 L 0 N o Y W 5 n Z W Q g V H l w Z T E u e 0 l F U y w 0 f S Z x d W 9 0 O y w m c X V v d D t T Z W N 0 a W 9 u M S 9 Q c m l 2 Y W R v I C 0 g U k d B I E 1 h a W 5 m a W x l I C 0 g Z m l u Y W w g M j V c X C 8 y N i 9 D a G F u Z 2 V k I F R 5 c G U x L n t J R V M g L S B V b m l k Y W R l I E 9 y Z 8 O i b m l j Y S w 1 f S Z x d W 9 0 O y w m c X V v d D t T Z W N 0 a W 9 u M S 9 Q c m l 2 Y W R v I C 0 g U k d B I E 1 h a W 5 m a W x l I C 0 g Z m l u Y W w g M j V c X C 8 y N i 9 D a G F u Z 2 V k I F R 5 c G U x L n t D a W N s b y B k Z S B F c 3 R 1 Z G 9 z L D Z 9 J n F 1 b 3 Q 7 L C Z x d W 9 0 O 1 N l Y 3 R p b 2 4 x L 1 B y a X Z h Z G 8 g L S B S R 0 E g T W F p b m Z p b G U g L S B m a W 5 h b C A y N V x c L z I 2 L 0 N o Y W 5 n Z W Q g V H l w Z T E u e 2 N p Y 2 x v X 2 V z d H V k b 3 M y L D d 9 J n F 1 b 3 Q 7 L C Z x d W 9 0 O 1 N l Y 3 R p b 2 4 x L 1 B y a X Z h Z G 8 g L S B S R 0 E g T W F p b m Z p b G U g L S B m a W 5 h b C A y N V x c L z I 2 L 0 N o Y W 5 n Z W Q g V H l w Z T E u e 1 R p c G 9 c b k N 1 c n N v L D h 9 J n F 1 b 3 Q 7 L C Z x d W 9 0 O 1 N l Y 3 R p b 2 4 x L 1 B y a X Z h Z G 8 g L S B S R 0 E g T W F p b m Z p b G U g L S B m a W 5 h b C A y N V x c L z I 2 L 0 N o Y W 5 n Z W Q g V H l w Z T E u e 0 R 1 c m F j Y W 8 s O X 0 m c X V v d D s s J n F 1 b 3 Q 7 U 2 V j d G l v b j E v U H J p d m F k b y A t I F J H Q S B N Y W l u Z m l s Z S A t I G Z p b m F s I D I 1 X F w v M j Y v Q 2 h h b m d l Z C B U e X B l M i 5 7 R U N U U y w x M H 0 m c X V v d D s s J n F 1 b 3 Q 7 U 2 V j d G l v b j E v U H J p d m F k b y A t I F J H Q S B N Y W l u Z m l s Z S A t I G Z p b m F s I D I 1 X F w v M j Y v Q 2 h h b m d l Z C B U e X B l M S 5 7 Y W N y Z W R p d G F j Y W 8 s M T F 9 J n F 1 b 3 Q 7 L C Z x d W 9 0 O 1 N l Y 3 R p b 2 4 x L 1 B y a X Z h Z G 8 g L S B S R 0 E g T W F p b m Z p b G U g L S B m a W 5 h b C A y N V x c L z I 2 L 0 N o Y W 5 n Z W Q g V H l w Z T E u e 0 V z d G F k b y w x M n 0 m c X V v d D s s J n F 1 b 3 Q 7 U 2 V j d G l v b j E v U H J p d m F k b y A t I F J H Q S B N Y W l u Z m l s Z S A t I G Z p b m F s I D I 1 X F w v M j Y v U m V w b G F j Z W Q g V m F s d W U u e 0 F z c 2 9 j a W H D p 8 O j b y w x M 3 0 m c X V v d D s s J n F 1 b 3 Q 7 U 2 V j d G l v b j E v U H J p d m F k b y A t I F J H Q S B N Y W l u Z m l s Z S A t I G Z p b m F s I D I 1 X F w v M j Y v Q 2 h h b m d l Z C B U e X B l M i 5 7 Q 2 9 k X G 5 D T k F F R i w x N H 0 m c X V v d D s s J n F 1 b 3 Q 7 U 2 V j d G l v b j E v U H J p d m F k b y A t I F J H Q S B N Y W l u Z m l s Z S A t I G Z p b m F s I D I 1 X F w v M j Y v Q 2 h h b m d l Z C B U e X B l M S 5 7 Q X J l Y V 9 j b m F l Z i w x N X 0 m c X V v d D s s J n F 1 b 3 Q 7 U 2 V j d G l v b j E v U H J p d m F k b y A t I F J H Q S B N Y W l u Z m l s Z S A t I G Z p b m F s I D I 1 X F w v M j Y v Q 2 h h b m d l Z C B U e X B l M i 5 7 V m F n Y X M g S W 5 p Y 2 l h a X N c b j I w M j Q t M j A y N S w x N n 0 m c X V v d D s s J n F 1 b 3 Q 7 U 2 V j d G l v b j E v U H J p d m F k b y A t I F J H Q S B N Y W l u Z m l s Z S A t I G Z p b m F s I D I 1 X F w v M j Y v Q 2 h h b m d l Z C B U e X B l M i 5 7 T W F 0 c m l j d W x h Z G 9 z X G 4 y M D I 0 L T I w M j U s M T d 9 J n F 1 b 3 Q 7 L C Z x d W 9 0 O 1 N l Y 3 R p b 2 4 x L 1 B y a X Z h Z G 8 g L S B S R 0 E g T W F p b m Z p b G U g L S B m a W 5 h b C A y N V x c L z I 2 L 0 N o Y W 5 n Z W Q g V H l w Z T I u e 0 x p b W l 0 Z S B B M 0 V z L D E 4 f S Z x d W 9 0 O y w m c X V v d D t T Z W N 0 a W 9 u M S 9 Q c m l 2 Y W R v I C 0 g U k d B I E 1 h a W 5 m a W x l I C 0 g Z m l u Y W w g M j V c X C 8 y N i 9 D a G F u Z 2 V k I F R 5 c G U y L n t S R 0 E s M T l 9 J n F 1 b 3 Q 7 L C Z x d W 9 0 O 1 N l Y 3 R p b 2 4 x L 1 B y a X Z h Z G 8 g L S B S R 0 E g T W F p b m Z p b G U g L S B m a W 5 h b C A y N V x c L z I 2 L 0 N o Y W 5 n Z W Q g V H l w Z T I u e 0 N J I F J l Z 2 l t Z S B w w 7 N z L W x h Y m 9 y Y W w s M j B 9 J n F 1 b 3 Q 7 L C Z x d W 9 0 O 1 N l Y 3 R p b 2 4 x L 1 B y a X Z h Z G 8 g L S B S R 0 E g T W F p b m Z p b G U g L S B m a W 5 h b C A y N V x c L z I 2 L 0 N o Y W 5 n Z W Q g V H l w Z T I u e 0 N J I C 0 g b W l u a X N 0 c m F k b 3 M g Z W 0 g a W 5 n b M O q c y w y M X 0 m c X V v d D s s J n F 1 b 3 Q 7 U 2 V j d G l v b j E v U H J p d m F k b y A t I F J H Q S B N Y W l u Z m l s Z S A t I G Z p b m F s I D I 1 X F w v M j Y v Q 2 h h b m d l Z C B U e X B l M i 5 7 V G 9 0 Y W x c b l Z h Z 2 F z I F J H Q S w y M n 0 m c X V v d D s s J n F 1 b 3 Q 7 U 2 V j d G l v b j E v U H J p d m F k b y A t I F J H Q S B N Y W l u Z m l s Z S A t I G Z p b m F s I D I 1 X F w v M j Y v Q 2 h h b m d l Z C B U e X B l M i 5 7 V m F n Y X M g U k U s M j N 9 J n F 1 b 3 Q 7 L C Z x d W 9 0 O 1 N l Y 3 R p b 2 4 x L 1 B y a X Z h Z G 8 g L S B S R 0 E g T W F p b m Z p b G U g L S B m a W 5 h b C A y N V x c L z I 2 L 0 N o Y W 5 n Z W Q g V H l w Z T I u e 1 Z h Z 2 F z I E 0 y M y w y N H 0 m c X V v d D s s J n F 1 b 3 Q 7 U 2 V j d G l v b j E v U H J p d m F k b y A t I F J H Q S B N Y W l u Z m l s Z S A t I G Z p b m F s I D I 1 X F w v M j Y v Q 2 h h b m d l Z C B U e X B l M i 5 7 V m F n Y X N c b l R E R V Q s M j V 9 J n F 1 b 3 Q 7 L C Z x d W 9 0 O 1 N l Y 3 R p b 2 4 x L 1 B y a X Z h Z G 8 g L S B S R 0 E g T W F p b m Z p b G U g L S B m a W 5 h b C A y N V x c L z I 2 L 0 N o Y W 5 n Z W Q g V H l w Z T I u e 1 Z h Z 2 F z I F R E V F N Q L D I 2 f S Z x d W 9 0 O y w m c X V v d D t T Z W N 0 a W 9 u M S 9 Q c m l 2 Y W R v I C 0 g U k d B I E 1 h a W 5 m a W x l I C 0 g Z m l u Y W w g M j V c X C 8 y N i 9 D a G F u Z 2 V k I F R 5 c G U y L n t W Y W d h c y B U T 0 N T L D I 3 f S Z x d W 9 0 O y w m c X V v d D t T Z W N 0 a W 9 u M S 9 Q c m l 2 Y W R v I C 0 g U k d B I E 1 h a W 5 m a W x l I C 0 g Z m l u Y W w g M j V c X C 8 y N i 9 D a G F u Z 2 V k I F R 5 c G U y L n t W Y W d h c y B U Q 0 R D L D I 4 f S Z x d W 9 0 O y w m c X V v d D t T Z W N 0 a W 9 u M S 9 Q c m l 2 Y W R v I C 0 g U k d B I E 1 h a W 5 m a W x l I C 0 g Z m l u Y W w g M j V c X C 8 y N i 9 D a G F u Z 2 V k I F R 5 c G U y L n t W Y W d h c y B M a W N N Z W Q s M j l 9 J n F 1 b 3 Q 7 L C Z x d W 9 0 O 1 N l Y 3 R p b 2 4 x L 1 B y a X Z h Z G 8 g L S B S R 0 E g T W F p b m Z p b G U g L S B m a W 5 h b C A y N V x c L z I 2 L 0 N o Y W 5 n Z W Q g V H l w Z T I u e 1 Z h Z 2 F z I E V J L D M w f S Z x d W 9 0 O y w m c X V v d D t T Z W N 0 a W 9 u M S 9 Q c m l 2 Y W R v I C 0 g U k d B I E 1 h a W 5 m a W x l I C 0 g Z m l u Y W w g M j V c X C 8 y N i 9 D a G F u Z 2 V k I F R 5 c G U y L n t W Y W d h c y B N U E l D L D M x f S Z x d W 9 0 O y w m c X V v d D t T Z W N 0 a W 9 u M S 9 Q c m l 2 Y W R v I C 0 g U k d B I E 1 h a W 5 m a W x l I C 0 g Z m l u Y W w g M j V c X C 8 y N i 9 D a G F u Z 2 V k I F R 5 c G U y L n t U b 3 R h b C B W Y W d h c y B D R V x u M j A y N S 8 y M D I 2 L D M y f S Z x d W 9 0 O y w m c X V v d D t T Z W N 0 a W 9 u M S 9 Q c m l 2 Y W R v I C 0 g U k d B I E 1 h a W 5 m a W x l I C 0 g Z m l u Y W w g M j V c X C 8 y N i 9 D a G F u Z 2 V k I F R 5 c G U y L n t U b 3 R h b C B W Y W d h c 1 x u K E N J K 0 N M K 1 J F K 0 N F K S w z M 3 0 m c X V v d D t d L C Z x d W 9 0 O 0 N v b H V t b k N v d W 5 0 J n F 1 b 3 Q 7 O j M 0 L C Z x d W 9 0 O 0 t l e U N v b H V t b k 5 h b W V z J n F 1 b 3 Q 7 O l t d L C Z x d W 9 0 O 0 N v b H V t b k l k Z W 5 0 a X R p Z X M m c X V v d D s 6 W y Z x d W 9 0 O 1 N l Y 3 R p b 2 4 x L 1 B y a X Z h Z G 8 g L S B S R 0 E g T W F p b m Z p b G U g L S B m a W 5 h b C A y N V x c L z I 2 L 0 N o Y W 5 n Z W Q g V H l w Z T E u e 0 F 0 b G F u d G l j Y S 1 J V V 9 W Y W c y N S 0 y N l 9 2 M i 5 4 b H N 4 L D B 9 J n F 1 b 3 Q 7 L C Z x d W 9 0 O 1 N l Y 3 R p b 2 4 x L 1 B y a X Z h Z G 8 g L S B S R 0 E g T W F p b m Z p b G U g L S B m a W 5 h b C A y N V x c L z I 2 L 0 N o Y W 5 n Z W Q g V H l w Z T I u e 0 N v Z F x u S W V z V W 8 s M X 0 m c X V v d D s s J n F 1 b 3 Q 7 U 2 V j d G l v b j E v U H J p d m F k b y A t I F J H Q S B N Y W l u Z m l s Z S A t I G Z p b m F s I D I 1 X F w v M j Y v Q 2 h h b m d l Z C B U e X B l M S 5 7 Q 2 9 k X G 5 D d X J z b y w y f S Z x d W 9 0 O y w m c X V v d D t T Z W N 0 a W 9 u M S 9 Q c m l 2 Y W R v I C 0 g U k d B I E 1 h a W 5 m a W x l I C 0 g Z m l u Y W w g M j V c X C 8 y N i 9 D a G F u Z 2 V k I F R 5 c G U x L n t O w r o g U m V n a X N 0 b y w z f S Z x d W 9 0 O y w m c X V v d D t T Z W N 0 a W 9 u M S 9 Q c m l 2 Y W R v I C 0 g U k d B I E 1 h a W 5 m a W x l I C 0 g Z m l u Y W w g M j V c X C 8 y N i 9 D a G F u Z 2 V k I F R 5 c G U x L n t J R V M s N H 0 m c X V v d D s s J n F 1 b 3 Q 7 U 2 V j d G l v b j E v U H J p d m F k b y A t I F J H Q S B N Y W l u Z m l s Z S A t I G Z p b m F s I D I 1 X F w v M j Y v Q 2 h h b m d l Z C B U e X B l M S 5 7 S U V T I C 0 g V W 5 p Z G F k Z S B P c m f D o m 5 p Y 2 E s N X 0 m c X V v d D s s J n F 1 b 3 Q 7 U 2 V j d G l v b j E v U H J p d m F k b y A t I F J H Q S B N Y W l u Z m l s Z S A t I G Z p b m F s I D I 1 X F w v M j Y v Q 2 h h b m d l Z C B U e X B l M S 5 7 Q 2 l j b G 8 g Z G U g R X N 0 d W R v c y w 2 f S Z x d W 9 0 O y w m c X V v d D t T Z W N 0 a W 9 u M S 9 Q c m l 2 Y W R v I C 0 g U k d B I E 1 h a W 5 m a W x l I C 0 g Z m l u Y W w g M j V c X C 8 y N i 9 D a G F u Z 2 V k I F R 5 c G U x L n t j a W N s b 1 9 l c 3 R 1 Z G 9 z M i w 3 f S Z x d W 9 0 O y w m c X V v d D t T Z W N 0 a W 9 u M S 9 Q c m l 2 Y W R v I C 0 g U k d B I E 1 h a W 5 m a W x l I C 0 g Z m l u Y W w g M j V c X C 8 y N i 9 D a G F u Z 2 V k I F R 5 c G U x L n t U a X B v X G 5 D d X J z b y w 4 f S Z x d W 9 0 O y w m c X V v d D t T Z W N 0 a W 9 u M S 9 Q c m l 2 Y W R v I C 0 g U k d B I E 1 h a W 5 m a W x l I C 0 g Z m l u Y W w g M j V c X C 8 y N i 9 D a G F u Z 2 V k I F R 5 c G U x L n t E d X J h Y 2 F v L D l 9 J n F 1 b 3 Q 7 L C Z x d W 9 0 O 1 N l Y 3 R p b 2 4 x L 1 B y a X Z h Z G 8 g L S B S R 0 E g T W F p b m Z p b G U g L S B m a W 5 h b C A y N V x c L z I 2 L 0 N o Y W 5 n Z W Q g V H l w Z T I u e 0 V D V F M s M T B 9 J n F 1 b 3 Q 7 L C Z x d W 9 0 O 1 N l Y 3 R p b 2 4 x L 1 B y a X Z h Z G 8 g L S B S R 0 E g T W F p b m Z p b G U g L S B m a W 5 h b C A y N V x c L z I 2 L 0 N o Y W 5 n Z W Q g V H l w Z T E u e 2 F j c m V k a X R h Y 2 F v L D E x f S Z x d W 9 0 O y w m c X V v d D t T Z W N 0 a W 9 u M S 9 Q c m l 2 Y W R v I C 0 g U k d B I E 1 h a W 5 m a W x l I C 0 g Z m l u Y W w g M j V c X C 8 y N i 9 D a G F u Z 2 V k I F R 5 c G U x L n t F c 3 R h Z G 8 s M T J 9 J n F 1 b 3 Q 7 L C Z x d W 9 0 O 1 N l Y 3 R p b 2 4 x L 1 B y a X Z h Z G 8 g L S B S R 0 E g T W F p b m Z p b G U g L S B m a W 5 h b C A y N V x c L z I 2 L 1 J l c G x h Y 2 V k I F Z h b H V l L n t B c 3 N v Y 2 l h w 6 f D o 2 8 s M T N 9 J n F 1 b 3 Q 7 L C Z x d W 9 0 O 1 N l Y 3 R p b 2 4 x L 1 B y a X Z h Z G 8 g L S B S R 0 E g T W F p b m Z p b G U g L S B m a W 5 h b C A y N V x c L z I 2 L 0 N o Y W 5 n Z W Q g V H l w Z T I u e 0 N v Z F x u Q 0 5 B R U Y s M T R 9 J n F 1 b 3 Q 7 L C Z x d W 9 0 O 1 N l Y 3 R p b 2 4 x L 1 B y a X Z h Z G 8 g L S B S R 0 E g T W F p b m Z p b G U g L S B m a W 5 h b C A y N V x c L z I 2 L 0 N o Y W 5 n Z W Q g V H l w Z T E u e 0 F y Z W F f Y 2 5 h Z W Y s M T V 9 J n F 1 b 3 Q 7 L C Z x d W 9 0 O 1 N l Y 3 R p b 2 4 x L 1 B y a X Z h Z G 8 g L S B S R 0 E g T W F p b m Z p b G U g L S B m a W 5 h b C A y N V x c L z I 2 L 0 N o Y W 5 n Z W Q g V H l w Z T I u e 1 Z h Z 2 F z I E l u a W N p Y W l z X G 4 y M D I 0 L T I w M j U s M T Z 9 J n F 1 b 3 Q 7 L C Z x d W 9 0 O 1 N l Y 3 R p b 2 4 x L 1 B y a X Z h Z G 8 g L S B S R 0 E g T W F p b m Z p b G U g L S B m a W 5 h b C A y N V x c L z I 2 L 0 N o Y W 5 n Z W Q g V H l w Z T I u e 0 1 h d H J p Y 3 V s Y W R v c 1 x u M j A y N C 0 y M D I 1 L D E 3 f S Z x d W 9 0 O y w m c X V v d D t T Z W N 0 a W 9 u M S 9 Q c m l 2 Y W R v I C 0 g U k d B I E 1 h a W 5 m a W x l I C 0 g Z m l u Y W w g M j V c X C 8 y N i 9 D a G F u Z 2 V k I F R 5 c G U y L n t M a W 1 p d G U g Q T N F c y w x O H 0 m c X V v d D s s J n F 1 b 3 Q 7 U 2 V j d G l v b j E v U H J p d m F k b y A t I F J H Q S B N Y W l u Z m l s Z S A t I G Z p b m F s I D I 1 X F w v M j Y v Q 2 h h b m d l Z C B U e X B l M i 5 7 U k d B L D E 5 f S Z x d W 9 0 O y w m c X V v d D t T Z W N 0 a W 9 u M S 9 Q c m l 2 Y W R v I C 0 g U k d B I E 1 h a W 5 m a W x l I C 0 g Z m l u Y W w g M j V c X C 8 y N i 9 D a G F u Z 2 V k I F R 5 c G U y L n t D S S B S Z W d p b W U g c M O z c y 1 s Y W J v c m F s L D I w f S Z x d W 9 0 O y w m c X V v d D t T Z W N 0 a W 9 u M S 9 Q c m l 2 Y W R v I C 0 g U k d B I E 1 h a W 5 m a W x l I C 0 g Z m l u Y W w g M j V c X C 8 y N i 9 D a G F u Z 2 V k I F R 5 c G U y L n t D S S A t I G 1 p b m l z d H J h Z G 9 z I G V t I G l u Z 2 z D q n M s M j F 9 J n F 1 b 3 Q 7 L C Z x d W 9 0 O 1 N l Y 3 R p b 2 4 x L 1 B y a X Z h Z G 8 g L S B S R 0 E g T W F p b m Z p b G U g L S B m a W 5 h b C A y N V x c L z I 2 L 0 N o Y W 5 n Z W Q g V H l w Z T I u e 1 R v d G F s X G 5 W Y W d h c y B S R 0 E s M j J 9 J n F 1 b 3 Q 7 L C Z x d W 9 0 O 1 N l Y 3 R p b 2 4 x L 1 B y a X Z h Z G 8 g L S B S R 0 E g T W F p b m Z p b G U g L S B m a W 5 h b C A y N V x c L z I 2 L 0 N o Y W 5 n Z W Q g V H l w Z T I u e 1 Z h Z 2 F z I F J F L D I z f S Z x d W 9 0 O y w m c X V v d D t T Z W N 0 a W 9 u M S 9 Q c m l 2 Y W R v I C 0 g U k d B I E 1 h a W 5 m a W x l I C 0 g Z m l u Y W w g M j V c X C 8 y N i 9 D a G F u Z 2 V k I F R 5 c G U y L n t W Y W d h c y B N M j M s M j R 9 J n F 1 b 3 Q 7 L C Z x d W 9 0 O 1 N l Y 3 R p b 2 4 x L 1 B y a X Z h Z G 8 g L S B S R 0 E g T W F p b m Z p b G U g L S B m a W 5 h b C A y N V x c L z I 2 L 0 N o Y W 5 n Z W Q g V H l w Z T I u e 1 Z h Z 2 F z X G 5 U R E V U L D I 1 f S Z x d W 9 0 O y w m c X V v d D t T Z W N 0 a W 9 u M S 9 Q c m l 2 Y W R v I C 0 g U k d B I E 1 h a W 5 m a W x l I C 0 g Z m l u Y W w g M j V c X C 8 y N i 9 D a G F u Z 2 V k I F R 5 c G U y L n t W Y W d h c y B U R F R T U C w y N n 0 m c X V v d D s s J n F 1 b 3 Q 7 U 2 V j d G l v b j E v U H J p d m F k b y A t I F J H Q S B N Y W l u Z m l s Z S A t I G Z p b m F s I D I 1 X F w v M j Y v Q 2 h h b m d l Z C B U e X B l M i 5 7 V m F n Y X M g V E 9 D U y w y N 3 0 m c X V v d D s s J n F 1 b 3 Q 7 U 2 V j d G l v b j E v U H J p d m F k b y A t I F J H Q S B N Y W l u Z m l s Z S A t I G Z p b m F s I D I 1 X F w v M j Y v Q 2 h h b m d l Z C B U e X B l M i 5 7 V m F n Y X M g V E N E Q y w y O H 0 m c X V v d D s s J n F 1 b 3 Q 7 U 2 V j d G l v b j E v U H J p d m F k b y A t I F J H Q S B N Y W l u Z m l s Z S A t I G Z p b m F s I D I 1 X F w v M j Y v Q 2 h h b m d l Z C B U e X B l M i 5 7 V m F n Y X M g T G l j T W V k L D I 5 f S Z x d W 9 0 O y w m c X V v d D t T Z W N 0 a W 9 u M S 9 Q c m l 2 Y W R v I C 0 g U k d B I E 1 h a W 5 m a W x l I C 0 g Z m l u Y W w g M j V c X C 8 y N i 9 D a G F u Z 2 V k I F R 5 c G U y L n t W Y W d h c y B F S S w z M H 0 m c X V v d D s s J n F 1 b 3 Q 7 U 2 V j d G l v b j E v U H J p d m F k b y A t I F J H Q S B N Y W l u Z m l s Z S A t I G Z p b m F s I D I 1 X F w v M j Y v Q 2 h h b m d l Z C B U e X B l M i 5 7 V m F n Y X M g T V B J Q y w z M X 0 m c X V v d D s s J n F 1 b 3 Q 7 U 2 V j d G l v b j E v U H J p d m F k b y A t I F J H Q S B N Y W l u Z m l s Z S A t I G Z p b m F s I D I 1 X F w v M j Y v Q 2 h h b m d l Z C B U e X B l M i 5 7 V G 9 0 Y W w g V m F n Y X M g Q 0 V c b j I w M j U v M j A y N i w z M n 0 m c X V v d D s s J n F 1 b 3 Q 7 U 2 V j d G l v b j E v U H J p d m F k b y A t I F J H Q S B N Y W l u Z m l s Z S A t I G Z p b m F s I D I 1 X F w v M j Y v Q 2 h h b m d l Z C B U e X B l M i 5 7 V G 9 0 Y W w g V m F n Y X N c b i h D S S t D T C t S R S t D R S k s M z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l u d m 9 r Z S U y M E N 1 c 3 R v b S U y M E Z 1 b m N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J l b m F t Z W Q l M j B D b 2 x 1 b W 5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X h w Y W 5 k Z W Q l M j B U Y W J s Z S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D a G F u Z 2 V k J T I w V H l w Z T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Z p Y 2 h l a X J v J T I w K D Y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J R C I g V m F s d W U 9 I n M z O D h l Z D M 2 Y i 0 2 O D B j L T Q w Y z c t O G N h M y 1 l Y j Y 3 Z T Y y Y z V j N W E i I C 8 + P E V u d H J 5 I F R 5 c G U 9 I l F 1 Z X J 5 R 3 J v d X B J R C I g V m F s d W U 9 I n M 5 Z W J m M G M 1 N i 0 y Z D Z i L T Q y Y W Q t Y j d h O S 1 j O D N m N z Y 1 O W E x M T k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T G F z d F V w Z G F 0 Z W Q i I F Z h b H V l P S J k M j A y N S 0 w M i 0 x M 1 Q x M j o 0 N T o z M C 4 y N D U 5 N j Q z W i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Z p Y 2 h l a X J v J T I w K D Y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Y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W E w M W Y 4 Y T c t N G R i M C 0 0 M j c 2 L W I 5 Z j c t N 2 J m Y T N j N m I 1 Z j F j I i A v P j x F b n R y e S B U e X B l P S J M b 2 F k Z W R U b 0 F u Y W x 5 c 2 l z U 2 V y d m l j Z X M i I F Z h b H V l P S J s M C I g L z 4 8 R W 5 0 c n k g V H l w Z T 0 i T G 9 h Z F R v U m V w b 3 J 0 R G l z Y W J s Z W Q i I F Z h b H V l P S J s M S I g L z 4 8 R W 5 0 c n k g V H l w Z T 0 i U X V l c n l H c m 9 1 c E l E I i B W Y W x 1 Z T 0 i c z l l Y m Y w Y z U 2 L T J k N m I t N D J h Z C 1 i N 2 E 5 L W M 4 M 2 Y 3 N j U 5 Y T E x O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1 L T A y L T E z V D E y O j Q 1 O j M w L j M z M T k 2 M T J a I i A v P j w v U 3 R h Y m x l R W 5 0 c m l l c z 4 8 L 0 l 0 Z W 0 + P E l 0 Z W 0 + P E l 0 Z W 1 M b 2 N h d G l v b j 4 8 S X R l b V R 5 c G U + R m 9 y b X V s Y T w v S X R l b V R 5 c G U + P E l 0 Z W 1 Q Y X R o P l N l Y 3 R p b 2 4 x L 0 Z p Y 2 h l a X J v J T I w Z G U l M j B F e G V t c G x v J T I w K D Y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Y p L 0 5 h d m l n Y X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H D p 8 O j b y I g L z 4 8 R W 5 0 c n k g V H l w Z T 0 i R m l s b G V k Q 2 9 t c G x l d G V S Z X N 1 b H R U b 1 d v c m t z a G V l d C I g V m F s d W U 9 I m w x I i A v P j x F b n R y e S B U e X B l P S J G a W x s Q 2 9 s d W 1 u T m F t Z X M i I F Z h b H V l P S J z W y Z x d W 9 0 O 1 N v d X J j Z S 5 O Y W 1 l J n F 1 b 3 Q 7 L C Z x d W 9 0 O 0 5 1 b W V y b y B k Z S B S Z W d p c 3 R v J n F 1 b 3 Q 7 L C Z x d W 9 0 O 0 N v Z E l l c 1 V v J n F 1 b 3 Q 7 L C Z x d W 9 0 O 0 l u c 3 R p d H V p Y 2 F v I G R l I E V u c 2 l u b y B T d X B l c m l v c i Z x d W 9 0 O y w m c X V v d D t D b 2 Q g Q 3 V y c 2 8 m c X V v d D s s J n F 1 b 3 Q 7 R G V z a W d u Y W N h b y B D d X J z b y Z x d W 9 0 O y w m c X V v d D t U a X B v I G R l I E N 1 c n N v J n F 1 b 3 Q 7 L C Z x d W 9 0 O 0 R 1 c m F j Y W 8 m c X V v d D s s J n F 1 b 3 Q 7 R U N U U y Z x d W 9 0 O y w m c X V v d D t D b 2 Q g Q 0 5 B R U Y m c X V v d D s s J n F 1 b 3 Q 7 Q 0 5 B R U Y m c X V v d D s s J n F 1 b 3 Q 7 Q W N y Z W R p d G F j Y W 8 m c X V v d D s s J n F 1 b 3 Q 7 T E 1 B I F x u K G x p b W l 0 Z S B t w 6 F 4 a W 1 v I G R l I G F k b W l z c 8 O 1 Z X M p J n F 1 b 3 Q 7 L C Z x d W 9 0 O 1 Z h Z 2 F z I D I w M j U t M j A y N l x u U k d B J n F 1 b 3 Q 7 L C Z x d W 9 0 O 1 R p d H V s Y X J l c y B l b n N p b m 8 g c 2 V j d W 5 k w 6 F y a W 8 g K y B w c m 9 2 Y S B k Z S B h d m F s a W H D p 8 O j b y B j b 2 5 o Z W N p b W V u d G 9 z J n F 1 b 3 Q 7 L C Z x d W 9 0 O 1 Z h Z 2 F z I E 1 h a W 9 y Z X M g M j M g K E 0 y M y k m c X V v d D s s J n F 1 b 3 Q 7 V m F n Y X M g c G F y Y S B U a X R 1 b G F y Z X M g Z G U g R G l w b G 9 t Y S B k Z S B F c 3 B l Y 2 l h b G l 6 Y c O n w 6 N v I F R l Y 2 5 v b M O z Z 2 l j Y S A o V E R F V C l c b l R E R V Q m c X V v d D s s J n F 1 b 3 Q 7 V m F n Y X M g c G F y Y S B U a X R 1 b G F y Z X M g Z G U g R G l w b G 9 t Y S B k Z S B U w 6 l j b m l j b y B T d X B l c m l v c i B Q c m 9 m a X N z a W 9 u Y W w g K F R E V F N Q K S Z x d W 9 0 O y w m c X V v d D t W Y W d h c y B w Y X J h I F R p d H V s Y X J l c y B k Z S B v d X R y b 3 M g Q 3 V y c 2 9 z I F N 1 c G V y a W 9 y Z X M g K F R P Q 1 M p J n F 1 b 3 Q 7 L C Z x d W 9 0 O 1 Z h Z 2 F z I H B h c m E g V G l 0 d W x h c m V z I G R l I E N 1 c n N v c y B k Z S B E d X B s Y S B D Z X J 0 a W Z p Y 2 H D p 8 O j b y A o V E N E Q y k m c X V v d D s s J n F 1 b 3 Q 7 R X N 0 d W R h b n R l c y B J b n R l c m 5 h Y 2 l v b m F p c y B c b i h F S S l c b j I w M j U v M j A y N i Z x d W 9 0 O y w m c X V v d D t N d W R h b s O n Y S B k Z S B w Y X I g a W 5 z d G l 0 d W n D p 8 O j b y 9 j d X J z b 1 x u K E 1 Q S U M p X G 4 y M D I 1 L z I w M j Y m c X V v d D s s J n F 1 b 3 Q 7 V G 9 0 Y W w g d m F n Y X M m c X V v d D s s J n F 1 b 3 Q 7 Q W x l c n R h J n F 1 b 3 Q 7 L C Z x d W 9 0 O 0 9 i c 2 V y d m H D p 8 O 1 Z X M m c X V v d D t d I i A v P j x F b n R y e S B U e X B l P S J G a W x s Q 2 9 s d W 1 u V H l w Z X M i I F Z h b H V l P S J z Q m d Z R E J n W U d C Z 1 l E Q X d Z R 0 F 3 T U R B d 0 1 E Q X d N R E F 3 T U F C Z z 0 9 I i A v P j x F b n R y e S B U e X B l P S J G a W x s T G F z d F V w Z G F 0 Z W Q i I F Z h b H V l P S J k M j A y N S 0 w M i 0 x M 1 Q x N j o 0 N z o w O S 4 4 N T Q z N D M 2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Y i I C 8 + P E V u d H J 5 I F R 5 c G U 9 I k F k Z G V k V G 9 E Y X R h T W 9 k Z W w i I F Z h b H V l P S J s M C I g L z 4 8 R W 5 0 c n k g V H l w Z T 0 i U X V l c n l J R C I g V m F s d W U 9 I n M x M z c 2 Y 2 U z M i 1 j N m Q 1 L T Q y M z k t O D N h Y i 0 0 M T B i M z R k Z G I 3 M T M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G a W N o Z X J p b 3 M g U m V j Z W J p Z G 9 z L 1 R p c G 8 g Q W x 0 Z X J h Z G 8 u e 1 N v d X J j Z S 5 O Y W 1 l L D B 9 J n F 1 b 3 Q 7 L C Z x d W 9 0 O 1 N l Y 3 R p b 2 4 x L 0 Z p Y 2 h l c m l v c y B S Z W N l Y m l k b 3 M v V G l w b y B B b H R l c m F k b y 5 7 T n V t Z X J v I G R l I F J l Z 2 l z d G 8 s M X 0 m c X V v d D s s J n F 1 b 3 Q 7 U 2 V j d G l v b j E v R m l j a G V y a W 9 z I F J l Y 2 V i a W R v c y 9 U a X B v I E F s d G V y Y W R v L n t D b 2 R J Z X N V b y w y f S Z x d W 9 0 O y w m c X V v d D t T Z W N 0 a W 9 u M S 9 G a W N o Z X J p b 3 M g U m V j Z W J p Z G 9 z L 1 R p c G 8 g Q W x 0 Z X J h Z G 8 u e 0 l u c 3 R p d H V p Y 2 F v I G R l I E V u c 2 l u b y B T d X B l c m l v c i w z f S Z x d W 9 0 O y w m c X V v d D t T Z W N 0 a W 9 u M S 9 G a W N o Z X J p b 3 M g U m V j Z W J p Z G 9 z L 1 R p c G 8 g Q W x 0 Z X J h Z G 8 u e 0 N v Z C B D d X J z b y w 0 f S Z x d W 9 0 O y w m c X V v d D t T Z W N 0 a W 9 u M S 9 G a W N o Z X J p b 3 M g U m V j Z W J p Z G 9 z L 1 R p c G 8 g Q W x 0 Z X J h Z G 8 u e 0 R l c 2 l n b m F j Y W 8 g Q 3 V y c 2 8 s N X 0 m c X V v d D s s J n F 1 b 3 Q 7 U 2 V j d G l v b j E v R m l j a G V y a W 9 z I F J l Y 2 V i a W R v c y 9 U a X B v I E F s d G V y Y W R v L n t U a X B v I G R l I E N 1 c n N v L D Z 9 J n F 1 b 3 Q 7 L C Z x d W 9 0 O 1 N l Y 3 R p b 2 4 x L 0 Z p Y 2 h l c m l v c y B S Z W N l Y m l k b 3 M v V G l w b y B B b H R l c m F k b y 5 7 R H V y Y W N h b y w 3 f S Z x d W 9 0 O y w m c X V v d D t T Z W N 0 a W 9 u M S 9 G a W N o Z X J p b 3 M g U m V j Z W J p Z G 9 z L 1 R p c G 8 g Q W x 0 Z X J h Z G 8 u e 0 V D V F M s O H 0 m c X V v d D s s J n F 1 b 3 Q 7 U 2 V j d G l v b j E v R m l j a G V y a W 9 z I F J l Y 2 V i a W R v c y 9 U a X B v I E F s d G V y Y W R v L n t D b 2 Q g Q 0 5 B R U Y s O X 0 m c X V v d D s s J n F 1 b 3 Q 7 U 2 V j d G l v b j E v R m l j a G V y a W 9 z I F J l Y 2 V i a W R v c y 9 U a X B v I E F s d G V y Y W R v L n t D T k F F R i w x M H 0 m c X V v d D s s J n F 1 b 3 Q 7 U 2 V j d G l v b j E v R m l j a G V y a W 9 z I F J l Y 2 V i a W R v c y 9 U a X B v I E F s d G V y Y W R v L n t B Y 3 J l Z G l 0 Y W N h b y w x M X 0 m c X V v d D s s J n F 1 b 3 Q 7 U 2 V j d G l v b j E v R m l j a G V y a W 9 z I F J l Y 2 V i a W R v c y 9 U a X B v I E F s d G V y Y W R v L n t M T U E g X G 4 o b G l t a X R l I G 3 D o X h p b W 8 g Z G U g Y W R t a X N z w 7 V l c y k s M T J 9 J n F 1 b 3 Q 7 L C Z x d W 9 0 O 1 N l Y 3 R p b 2 4 x L 0 Z p Y 2 h l c m l v c y B S Z W N l Y m l k b 3 M v V G l w b y B B b H R l c m F k b y 5 7 V m F n Y X M g M j A y N S 0 y M D I 2 X G 5 S R 0 E s M T N 9 J n F 1 b 3 Q 7 L C Z x d W 9 0 O 1 N l Y 3 R p b 2 4 x L 0 Z p Y 2 h l c m l v c y B S Z W N l Y m l k b 3 M v V G l w b y B B b H R l c m F k b y 5 7 V G l 0 d W x h c m V z I G V u c 2 l u b y B z Z W N 1 b m T D o X J p b y A r I H B y b 3 Z h I G R l I G F 2 Y W x p Y c O n w 6 N v I G N v b m h l Y 2 l t Z W 5 0 b 3 M s M T R 9 J n F 1 b 3 Q 7 L C Z x d W 9 0 O 1 N l Y 3 R p b 2 4 x L 0 Z p Y 2 h l c m l v c y B S Z W N l Y m l k b 3 M v V G l w b y B B b H R l c m F k b y 5 7 V m F n Y X M g T W F p b 3 J l c y A y M y A o T T I z K S w x N X 0 m c X V v d D s s J n F 1 b 3 Q 7 U 2 V j d G l v b j E v R m l j a G V y a W 9 z I F J l Y 2 V i a W R v c y 9 U a X B v I E F s d G V y Y W R v L n t W Y W d h c y B w Y X J h I F R p d H V s Y X J l c y B k Z S B E a X B s b 2 1 h I G R l I E V z c G V j a W F s a X p h w 6 f D o 2 8 g V G V j b m 9 s w 7 N n a W N h I C h U R E V U K V x u V E R F V C w x N n 0 m c X V v d D s s J n F 1 b 3 Q 7 U 2 V j d G l v b j E v R m l j a G V y a W 9 z I F J l Y 2 V i a W R v c y 9 U a X B v I E F s d G V y Y W R v L n t W Y W d h c y B w Y X J h I F R p d H V s Y X J l c y B k Z S B E a X B s b 2 1 h I G R l I F T D q W N u a W N v I F N 1 c G V y a W 9 y I F B y b 2 Z p c 3 N p b 2 5 h b C A o V E R U U 1 A p L D E 3 f S Z x d W 9 0 O y w m c X V v d D t T Z W N 0 a W 9 u M S 9 G a W N o Z X J p b 3 M g U m V j Z W J p Z G 9 z L 1 R p c G 8 g Q W x 0 Z X J h Z G 8 u e 1 Z h Z 2 F z I H B h c m E g V G l 0 d W x h c m V z I G R l I G 9 1 d H J v c y B D d X J z b 3 M g U 3 V w Z X J p b 3 J l c y A o V E 9 D U y k s M T h 9 J n F 1 b 3 Q 7 L C Z x d W 9 0 O 1 N l Y 3 R p b 2 4 x L 0 Z p Y 2 h l c m l v c y B S Z W N l Y m l k b 3 M v V G l w b y B B b H R l c m F k b y 5 7 V m F n Y X M g c G F y Y S B U a X R 1 b G F y Z X M g Z G U g Q 3 V y c 2 9 z I G R l I E R 1 c G x h I E N l c n R p Z m l j Y c O n w 6 N v I C h U Q 0 R D K S w x O X 0 m c X V v d D s s J n F 1 b 3 Q 7 U 2 V j d G l v b j E v R m l j a G V y a W 9 z I F J l Y 2 V i a W R v c y 9 U a X B v I E F s d G V y Y W R v L n t F c 3 R 1 Z G F u d G V z I E l u d G V y b m F j a W 9 u Y W l z I F x u K E V J K V x u M j A y N S 8 y M D I 2 L D I w f S Z x d W 9 0 O y w m c X V v d D t T Z W N 0 a W 9 u M S 9 G a W N o Z X J p b 3 M g U m V j Z W J p Z G 9 z L 1 R p c G 8 g Q W x 0 Z X J h Z G 8 u e 0 1 1 Z G F u w 6 d h I G R l I H B h c i B p b n N 0 a X R 1 a c O n w 6 N v L 2 N 1 c n N v X G 4 o T V B J Q y l c b j I w M j U v M j A y N i w y M X 0 m c X V v d D s s J n F 1 b 3 Q 7 U 2 V j d G l v b j E v R m l j a G V y a W 9 z I F J l Y 2 V i a W R v c y 9 U a X B v I E F s d G V y Y W R v L n t U b 3 R h b C B 2 Y W d h c y w y M n 0 m c X V v d D s s J n F 1 b 3 Q 7 U 2 V j d G l v b j E v R m l j a G V y a W 9 z I F J l Y 2 V i a W R v c y 9 U a X B v I E F s d G V y Y W R v L n t B b G V y d G E s M j N 9 J n F 1 b 3 Q 7 L C Z x d W 9 0 O 1 N l Y 3 R p b 2 4 x L 0 Z p Y 2 h l c m l v c y B S Z W N l Y m l k b 3 M v V G l w b y B B b H R l c m F k b y 5 7 T 2 J z Z X J 2 Y c O n w 7 V l c y w y N H 0 m c X V v d D t d L C Z x d W 9 0 O 0 N v b H V t b k N v d W 5 0 J n F 1 b 3 Q 7 O j I 1 L C Z x d W 9 0 O 0 t l e U N v b H V t b k 5 h b W V z J n F 1 b 3 Q 7 O l t d L C Z x d W 9 0 O 0 N v b H V t b k l k Z W 5 0 a X R p Z X M m c X V v d D s 6 W y Z x d W 9 0 O 1 N l Y 3 R p b 2 4 x L 0 Z p Y 2 h l c m l v c y B S Z W N l Y m l k b 3 M v V G l w b y B B b H R l c m F k b y 5 7 U 2 9 1 c m N l L k 5 h b W U s M H 0 m c X V v d D s s J n F 1 b 3 Q 7 U 2 V j d G l v b j E v R m l j a G V y a W 9 z I F J l Y 2 V i a W R v c y 9 U a X B v I E F s d G V y Y W R v L n t O d W 1 l c m 8 g Z G U g U m V n a X N 0 b y w x f S Z x d W 9 0 O y w m c X V v d D t T Z W N 0 a W 9 u M S 9 G a W N o Z X J p b 3 M g U m V j Z W J p Z G 9 z L 1 R p c G 8 g Q W x 0 Z X J h Z G 8 u e 0 N v Z E l l c 1 V v L D J 9 J n F 1 b 3 Q 7 L C Z x d W 9 0 O 1 N l Y 3 R p b 2 4 x L 0 Z p Y 2 h l c m l v c y B S Z W N l Y m l k b 3 M v V G l w b y B B b H R l c m F k b y 5 7 S W 5 z d G l 0 d W l j Y W 8 g Z G U g R W 5 z a W 5 v I F N 1 c G V y a W 9 y L D N 9 J n F 1 b 3 Q 7 L C Z x d W 9 0 O 1 N l Y 3 R p b 2 4 x L 0 Z p Y 2 h l c m l v c y B S Z W N l Y m l k b 3 M v V G l w b y B B b H R l c m F k b y 5 7 Q 2 9 k I E N 1 c n N v L D R 9 J n F 1 b 3 Q 7 L C Z x d W 9 0 O 1 N l Y 3 R p b 2 4 x L 0 Z p Y 2 h l c m l v c y B S Z W N l Y m l k b 3 M v V G l w b y B B b H R l c m F k b y 5 7 R G V z a W d u Y W N h b y B D d X J z b y w 1 f S Z x d W 9 0 O y w m c X V v d D t T Z W N 0 a W 9 u M S 9 G a W N o Z X J p b 3 M g U m V j Z W J p Z G 9 z L 1 R p c G 8 g Q W x 0 Z X J h Z G 8 u e 1 R p c G 8 g Z G U g Q 3 V y c 2 8 s N n 0 m c X V v d D s s J n F 1 b 3 Q 7 U 2 V j d G l v b j E v R m l j a G V y a W 9 z I F J l Y 2 V i a W R v c y 9 U a X B v I E F s d G V y Y W R v L n t E d X J h Y 2 F v L D d 9 J n F 1 b 3 Q 7 L C Z x d W 9 0 O 1 N l Y 3 R p b 2 4 x L 0 Z p Y 2 h l c m l v c y B S Z W N l Y m l k b 3 M v V G l w b y B B b H R l c m F k b y 5 7 R U N U U y w 4 f S Z x d W 9 0 O y w m c X V v d D t T Z W N 0 a W 9 u M S 9 G a W N o Z X J p b 3 M g U m V j Z W J p Z G 9 z L 1 R p c G 8 g Q W x 0 Z X J h Z G 8 u e 0 N v Z C B D T k F F R i w 5 f S Z x d W 9 0 O y w m c X V v d D t T Z W N 0 a W 9 u M S 9 G a W N o Z X J p b 3 M g U m V j Z W J p Z G 9 z L 1 R p c G 8 g Q W x 0 Z X J h Z G 8 u e 0 N O Q U V G L D E w f S Z x d W 9 0 O y w m c X V v d D t T Z W N 0 a W 9 u M S 9 G a W N o Z X J p b 3 M g U m V j Z W J p Z G 9 z L 1 R p c G 8 g Q W x 0 Z X J h Z G 8 u e 0 F j c m V k a X R h Y 2 F v L D E x f S Z x d W 9 0 O y w m c X V v d D t T Z W N 0 a W 9 u M S 9 G a W N o Z X J p b 3 M g U m V j Z W J p Z G 9 z L 1 R p c G 8 g Q W x 0 Z X J h Z G 8 u e 0 x N Q S B c b i h s a W 1 p d G U g b c O h e G l t b y B k Z S B h Z G 1 p c 3 P D t W V z K S w x M n 0 m c X V v d D s s J n F 1 b 3 Q 7 U 2 V j d G l v b j E v R m l j a G V y a W 9 z I F J l Y 2 V i a W R v c y 9 U a X B v I E F s d G V y Y W R v L n t W Y W d h c y A y M D I 1 L T I w M j Z c b l J H Q S w x M 3 0 m c X V v d D s s J n F 1 b 3 Q 7 U 2 V j d G l v b j E v R m l j a G V y a W 9 z I F J l Y 2 V i a W R v c y 9 U a X B v I E F s d G V y Y W R v L n t U a X R 1 b G F y Z X M g Z W 5 z a W 5 v I H N l Y 3 V u Z M O h c m l v I C s g c H J v d m E g Z G U g Y X Z h b G l h w 6 f D o 2 8 g Y 2 9 u a G V j a W 1 l b n R v c y w x N H 0 m c X V v d D s s J n F 1 b 3 Q 7 U 2 V j d G l v b j E v R m l j a G V y a W 9 z I F J l Y 2 V i a W R v c y 9 U a X B v I E F s d G V y Y W R v L n t W Y W d h c y B N Y W l v c m V z I D I z I C h N M j M p L D E 1 f S Z x d W 9 0 O y w m c X V v d D t T Z W N 0 a W 9 u M S 9 G a W N o Z X J p b 3 M g U m V j Z W J p Z G 9 z L 1 R p c G 8 g Q W x 0 Z X J h Z G 8 u e 1 Z h Z 2 F z I H B h c m E g V G l 0 d W x h c m V z I G R l I E R p c G x v b W E g Z G U g R X N w Z W N p Y W x p e m H D p 8 O j b y B U Z W N u b 2 z D s 2 d p Y 2 E g K F R E R V Q p X G 5 U R E V U L D E 2 f S Z x d W 9 0 O y w m c X V v d D t T Z W N 0 a W 9 u M S 9 G a W N o Z X J p b 3 M g U m V j Z W J p Z G 9 z L 1 R p c G 8 g Q W x 0 Z X J h Z G 8 u e 1 Z h Z 2 F z I H B h c m E g V G l 0 d W x h c m V z I G R l I E R p c G x v b W E g Z G U g V M O p Y 2 5 p Y 2 8 g U 3 V w Z X J p b 3 I g U H J v Z m l z c 2 l v b m F s I C h U R F R T U C k s M T d 9 J n F 1 b 3 Q 7 L C Z x d W 9 0 O 1 N l Y 3 R p b 2 4 x L 0 Z p Y 2 h l c m l v c y B S Z W N l Y m l k b 3 M v V G l w b y B B b H R l c m F k b y 5 7 V m F n Y X M g c G F y Y S B U a X R 1 b G F y Z X M g Z G U g b 3 V 0 c m 9 z I E N 1 c n N v c y B T d X B l c m l v c m V z I C h U T 0 N T K S w x O H 0 m c X V v d D s s J n F 1 b 3 Q 7 U 2 V j d G l v b j E v R m l j a G V y a W 9 z I F J l Y 2 V i a W R v c y 9 U a X B v I E F s d G V y Y W R v L n t W Y W d h c y B w Y X J h I F R p d H V s Y X J l c y B k Z S B D d X J z b 3 M g Z G U g R H V w b G E g Q 2 V y d G l m a W N h w 6 f D o 2 8 g K F R D R E M p L D E 5 f S Z x d W 9 0 O y w m c X V v d D t T Z W N 0 a W 9 u M S 9 G a W N o Z X J p b 3 M g U m V j Z W J p Z G 9 z L 1 R p c G 8 g Q W x 0 Z X J h Z G 8 u e 0 V z d H V k Y W 5 0 Z X M g S W 5 0 Z X J u Y W N p b 2 5 h a X M g X G 4 o R U k p X G 4 y M D I 1 L z I w M j Y s M j B 9 J n F 1 b 3 Q 7 L C Z x d W 9 0 O 1 N l Y 3 R p b 2 4 x L 0 Z p Y 2 h l c m l v c y B S Z W N l Y m l k b 3 M v V G l w b y B B b H R l c m F k b y 5 7 T X V k Y W 7 D p 2 E g Z G U g c G F y I G l u c 3 R p d H V p w 6 f D o 2 8 v Y 3 V y c 2 9 c b i h N U E l D K V x u M j A y N S 8 y M D I 2 L D I x f S Z x d W 9 0 O y w m c X V v d D t T Z W N 0 a W 9 u M S 9 G a W N o Z X J p b 3 M g U m V j Z W J p Z G 9 z L 1 R p c G 8 g Q W x 0 Z X J h Z G 8 u e 1 R v d G F s I H Z h Z 2 F z L D I y f S Z x d W 9 0 O y w m c X V v d D t T Z W N 0 a W 9 u M S 9 G a W N o Z X J p b 3 M g U m V j Z W J p Z G 9 z L 1 R p c G 8 g Q W x 0 Z X J h Z G 8 u e 0 F s Z X J 0 Y S w y M 3 0 m c X V v d D s s J n F 1 b 3 Q 7 U 2 V j d G l v b j E v R m l j a G V y a W 9 z I F J l Y 2 V i a W R v c y 9 U a X B v I E F s d G V y Y W R v L n t P Y n N l c n Z h w 6 f D t W V z L D I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m l j a G V y a W 9 z J T I w U m V j Z W J p Z G 9 z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G a W N o Z W l y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N v b H V u Y X M l M j B j b 2 0 l M j B O b 2 1 l J T I w T X V k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D b 2 x 1 b m E l M j B k Z S U y M F R h Y m V s Y S U y M E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V G l w b y U y M E F s d G V y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G a W N o Z W l y b y U y M C g z K T w v S X R l b V B h d G g + P C 9 J d G V t T G 9 j Y X R p b 2 4 + P F N 0 Y W J s Z U V u d H J p Z X M + P E V u d H J 5 I F R 5 c G U 9 I k x v Y W R U b 1 J l c G 9 y d E R p c 2 F i b G V k I i B W Y W x 1 Z T 0 i b D E i I C 8 + P E V u d H J 5 I F R 5 c G U 9 I l F 1 Z X J 5 R 3 J v d X B J R C I g V m F s d W U 9 I n M 4 N z A w M j E 2 N i 0 5 M z M 3 L T R k N j Y t Y j h k M y 0 0 N T c x M j h i Z W N m M 2 U i I C 8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Z 1 b m N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T G F z d F V w Z G F 0 Z W Q i I F Z h b H V l P S J k M j A y N S 0 w M i 0 x N F Q w O T o 0 O D o 1 M C 4 w M j k z M T I y W i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Z p Y 2 h l a X J v J T I w K D M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M p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4 N z A w M j E 2 N i 0 5 M z M 3 L T R k N j Y t Y j h k M y 0 0 N T c x M j h i Z W N m M 2 U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x h c 3 R V c G R h d G V k I i B W Y W x 1 Z T 0 i Z D I w M j U t M D I t M T R U M D k 6 N D g 6 N T A u M D U 4 M z E 2 M l o i I C 8 + P C 9 T d G F i b G V F b n R y a W V z P j w v S X R l b T 4 8 S X R l b T 4 8 S X R l b U x v Y 2 F 0 a W 9 u P j x J d G V t V H l w Z T 5 G b 3 J t d W x h P C 9 J d G V t V H l w Z T 4 8 S X R l b V B h d G g + U 2 V j d G l v b j E v R m l j a G V p c m 8 l M j B k Z S U y M E V 4 Z W 1 w b G 8 l M j A o M y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M y k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i f i K 6 r Z 2 U 0 O H m w e 1 p N E c b w A A A A A C A A A A A A A D Z g A A w A A A A B A A A A D I 2 5 o D + Z n F q 1 w L j 9 o c K a 8 E A A A A A A S A A A C g A A A A E A A A A B v 3 Q 9 Y C J A B I b t d u k + Z s j K V Q A A A A Y I L 9 D J m 7 G a U x a P P a L A u W T C x k b G B m b Q h W V + I D G K 9 M g l z w 2 p X O O s 3 T n c b Z y B C d e 1 8 0 t 6 1 B R 1 w D l E m c + k V 7 G I q u P 4 A 0 J 6 S u 1 F 3 I 0 B + 6 k s 1 W P b o U A A A A 7 g P V V j B n 8 T H b I W 9 / F J v 6 H K + 8 n O o = < / D a t a M a s h u p > 
</file>

<file path=customXml/itemProps1.xml><?xml version="1.0" encoding="utf-8"?>
<ds:datastoreItem xmlns:ds="http://schemas.openxmlformats.org/officeDocument/2006/customXml" ds:itemID="{99115DD8-6CE4-4118-BE7B-108EF9517F8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7</vt:i4>
      </vt:variant>
    </vt:vector>
  </HeadingPairs>
  <TitlesOfParts>
    <vt:vector size="7" baseType="lpstr">
      <vt:lpstr>ESPUBLICO_Sinteses_Globais</vt:lpstr>
      <vt:lpstr>ESPublico_Excecoes</vt:lpstr>
      <vt:lpstr>ESPrivado_QuadroResumo</vt:lpstr>
      <vt:lpstr>ESPrivado_RE_CE</vt:lpstr>
      <vt:lpstr>ResumoTotal_vag_ESPub_ESPriv</vt:lpstr>
      <vt:lpstr>Pub_Militar_Polic_Vag2025-2026</vt:lpstr>
      <vt:lpstr>Ensino_a_Distância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Raquel Costa</dc:creator>
  <cp:lastModifiedBy>Marco Silva</cp:lastModifiedBy>
  <dcterms:created xsi:type="dcterms:W3CDTF">2025-02-10T17:16:50Z</dcterms:created>
  <dcterms:modified xsi:type="dcterms:W3CDTF">2025-02-15T19:14:04Z</dcterms:modified>
</cp:coreProperties>
</file>